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Desktop\"/>
    </mc:Choice>
  </mc:AlternateContent>
  <xr:revisionPtr revIDLastSave="0" documentId="8_{CC7B2BA5-0E8E-4366-B79C-357ED2679731}" xr6:coauthVersionLast="46" xr6:coauthVersionMax="46" xr10:uidLastSave="{00000000-0000-0000-0000-000000000000}"/>
  <bookViews>
    <workbookView xWindow="-108" yWindow="-108" windowWidth="23256" windowHeight="12576" xr2:uid="{2591078E-2184-48F0-8211-5C69F84EA9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58" i="1"/>
  <c r="B57" i="1"/>
  <c r="B55" i="1"/>
  <c r="B49" i="1"/>
  <c r="B44" i="1"/>
  <c r="B30" i="1"/>
  <c r="B23" i="1"/>
  <c r="B22" i="1"/>
  <c r="B24" i="1" s="1"/>
  <c r="B17" i="1"/>
  <c r="B7" i="1"/>
  <c r="B8" i="1" s="1"/>
  <c r="B65" i="1" l="1"/>
  <c r="B67" i="1"/>
</calcChain>
</file>

<file path=xl/sharedStrings.xml><?xml version="1.0" encoding="utf-8"?>
<sst xmlns="http://schemas.openxmlformats.org/spreadsheetml/2006/main" count="57" uniqueCount="57">
  <si>
    <t>FCC of Twinsburg</t>
  </si>
  <si>
    <t>Annual Budget For 2021</t>
  </si>
  <si>
    <t>Proposed</t>
  </si>
  <si>
    <t xml:space="preserve">Projected Operating Income </t>
  </si>
  <si>
    <t>Contributions</t>
  </si>
  <si>
    <t>Rental of Parsonage</t>
  </si>
  <si>
    <t>Total projected operating income</t>
  </si>
  <si>
    <t>Committees</t>
  </si>
  <si>
    <t>Altar Guild</t>
  </si>
  <si>
    <t>Benevolence</t>
  </si>
  <si>
    <t>Diaconate</t>
  </si>
  <si>
    <t>Fellowship</t>
  </si>
  <si>
    <t>Memorial</t>
  </si>
  <si>
    <t>Stewardship</t>
  </si>
  <si>
    <t>Committees TOTAL</t>
  </si>
  <si>
    <t>Music</t>
  </si>
  <si>
    <t>Music Supplies</t>
  </si>
  <si>
    <t>Music Repairs and Maintenance</t>
  </si>
  <si>
    <t>Choir Director</t>
  </si>
  <si>
    <t>Organist</t>
  </si>
  <si>
    <t>Music TOTAL</t>
  </si>
  <si>
    <t>Christian Education</t>
  </si>
  <si>
    <t>Conferences/Camp</t>
  </si>
  <si>
    <t>Church School/Programs</t>
  </si>
  <si>
    <t>Library</t>
  </si>
  <si>
    <t>Christian Education TOTAL</t>
  </si>
  <si>
    <t>Church</t>
  </si>
  <si>
    <t>Internet and Phone</t>
  </si>
  <si>
    <t>Postage</t>
  </si>
  <si>
    <t>Office Supplies / Expenses/Equipment</t>
  </si>
  <si>
    <t>Janitorial Supplies</t>
  </si>
  <si>
    <t>Building Repair and Maintenance</t>
  </si>
  <si>
    <t>Gas</t>
  </si>
  <si>
    <t>Electric</t>
  </si>
  <si>
    <t>Sewer</t>
  </si>
  <si>
    <t>Water</t>
  </si>
  <si>
    <t>Secretarial Staff</t>
  </si>
  <si>
    <t>Custodial Staff</t>
  </si>
  <si>
    <t>Church TOTAL</t>
  </si>
  <si>
    <t>Parsonage</t>
  </si>
  <si>
    <t>Repair and Maintenance</t>
  </si>
  <si>
    <t>Taxes</t>
  </si>
  <si>
    <t>Parsonage TOTAL</t>
  </si>
  <si>
    <t>Pastoral</t>
  </si>
  <si>
    <t>Annuity/Pension</t>
  </si>
  <si>
    <t>Housing Allowance</t>
  </si>
  <si>
    <t>Mileage/Travel Costs</t>
  </si>
  <si>
    <t>Salary</t>
  </si>
  <si>
    <t>Professional Allowance</t>
  </si>
  <si>
    <t>Substitute Minister</t>
  </si>
  <si>
    <t>Pastoral TOTAL</t>
  </si>
  <si>
    <t>Taxes &amp; Insurance</t>
  </si>
  <si>
    <t>Payroll Taxes and Other</t>
  </si>
  <si>
    <t>Insurance</t>
  </si>
  <si>
    <t>Taxes &amp; Insurance TOTAL</t>
  </si>
  <si>
    <t>TOTAL Expense Budget</t>
  </si>
  <si>
    <t>Net Projected Operating Income/Loss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</si>
</sst>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3" fillId="0" borderId="0" xfId="1" applyNumberFormat="1" applyFont="1"/>
    <xf numFmtId="0" fontId="5" fillId="0" borderId="0" xfId="0" applyFont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CF48-76AA-4507-B3F4-7C43AC2202C2}">
  <dimension ref="A1:B68"/>
  <sheetViews>
    <sheetView tabSelected="1" workbookViewId="0">
      <selection sqref="A1:B68"/>
    </sheetView>
  </sheetViews>
  <sheetFormatPr defaultRowHeight="14.4" x14ac:dyDescent="0.3"/>
  <cols>
    <col min="1" max="1" width="32.5546875" bestFit="1" customWidth="1"/>
    <col min="2" max="2" width="14.88671875" customWidth="1"/>
  </cols>
  <sheetData>
    <row r="1" spans="1:2" x14ac:dyDescent="0.3">
      <c r="A1" s="1" t="s">
        <v>0</v>
      </c>
      <c r="B1" s="2"/>
    </row>
    <row r="2" spans="1:2" x14ac:dyDescent="0.3">
      <c r="A2" s="1" t="s">
        <v>1</v>
      </c>
      <c r="B2" s="2"/>
    </row>
    <row r="3" spans="1:2" x14ac:dyDescent="0.3">
      <c r="A3" s="3"/>
      <c r="B3" s="4" t="s">
        <v>2</v>
      </c>
    </row>
    <row r="4" spans="1:2" x14ac:dyDescent="0.3">
      <c r="A4" s="5"/>
      <c r="B4" s="6">
        <v>2021</v>
      </c>
    </row>
    <row r="5" spans="1:2" x14ac:dyDescent="0.3">
      <c r="A5" s="5" t="s">
        <v>3</v>
      </c>
      <c r="B5" s="7"/>
    </row>
    <row r="6" spans="1:2" x14ac:dyDescent="0.3">
      <c r="A6" s="3" t="s">
        <v>4</v>
      </c>
      <c r="B6" s="8">
        <v>55000</v>
      </c>
    </row>
    <row r="7" spans="1:2" x14ac:dyDescent="0.3">
      <c r="A7" s="3" t="s">
        <v>5</v>
      </c>
      <c r="B7" s="8">
        <f>1350*12</f>
        <v>16200</v>
      </c>
    </row>
    <row r="8" spans="1:2" ht="15" thickBot="1" x14ac:dyDescent="0.35">
      <c r="A8" s="3" t="s">
        <v>6</v>
      </c>
      <c r="B8" s="9">
        <f>B7+B6</f>
        <v>71200</v>
      </c>
    </row>
    <row r="9" spans="1:2" x14ac:dyDescent="0.3">
      <c r="A9" s="3"/>
      <c r="B9" s="10"/>
    </row>
    <row r="10" spans="1:2" x14ac:dyDescent="0.3">
      <c r="A10" s="11" t="s">
        <v>7</v>
      </c>
      <c r="B10" s="12"/>
    </row>
    <row r="11" spans="1:2" x14ac:dyDescent="0.3">
      <c r="A11" s="3" t="s">
        <v>8</v>
      </c>
      <c r="B11" s="12">
        <v>150</v>
      </c>
    </row>
    <row r="12" spans="1:2" x14ac:dyDescent="0.3">
      <c r="A12" s="3" t="s">
        <v>9</v>
      </c>
      <c r="B12" s="12">
        <v>3000</v>
      </c>
    </row>
    <row r="13" spans="1:2" x14ac:dyDescent="0.3">
      <c r="A13" s="3" t="s">
        <v>10</v>
      </c>
      <c r="B13" s="12">
        <v>550</v>
      </c>
    </row>
    <row r="14" spans="1:2" x14ac:dyDescent="0.3">
      <c r="A14" s="3" t="s">
        <v>11</v>
      </c>
      <c r="B14" s="12">
        <v>150</v>
      </c>
    </row>
    <row r="15" spans="1:2" x14ac:dyDescent="0.3">
      <c r="A15" s="3" t="s">
        <v>12</v>
      </c>
      <c r="B15" s="12">
        <v>50</v>
      </c>
    </row>
    <row r="16" spans="1:2" x14ac:dyDescent="0.3">
      <c r="A16" s="3" t="s">
        <v>13</v>
      </c>
      <c r="B16" s="12">
        <v>150</v>
      </c>
    </row>
    <row r="17" spans="1:2" ht="15" thickBot="1" x14ac:dyDescent="0.35">
      <c r="A17" s="13" t="s">
        <v>14</v>
      </c>
      <c r="B17" s="14">
        <f>SUM(B11:B16)</f>
        <v>4050</v>
      </c>
    </row>
    <row r="18" spans="1:2" x14ac:dyDescent="0.3">
      <c r="A18" s="13"/>
      <c r="B18" s="12"/>
    </row>
    <row r="19" spans="1:2" x14ac:dyDescent="0.3">
      <c r="A19" s="11" t="s">
        <v>15</v>
      </c>
      <c r="B19" s="12"/>
    </row>
    <row r="20" spans="1:2" x14ac:dyDescent="0.3">
      <c r="A20" s="15" t="s">
        <v>16</v>
      </c>
      <c r="B20" s="16">
        <v>700</v>
      </c>
    </row>
    <row r="21" spans="1:2" x14ac:dyDescent="0.3">
      <c r="A21" s="15" t="s">
        <v>17</v>
      </c>
      <c r="B21" s="16">
        <v>500</v>
      </c>
    </row>
    <row r="22" spans="1:2" x14ac:dyDescent="0.3">
      <c r="A22" s="15" t="s">
        <v>18</v>
      </c>
      <c r="B22" s="17">
        <f>170.35*26</f>
        <v>4429.0999999999995</v>
      </c>
    </row>
    <row r="23" spans="1:2" x14ac:dyDescent="0.3">
      <c r="A23" s="15" t="s">
        <v>19</v>
      </c>
      <c r="B23" s="17">
        <f>(120+120+75+75)*26</f>
        <v>10140</v>
      </c>
    </row>
    <row r="24" spans="1:2" ht="15" thickBot="1" x14ac:dyDescent="0.35">
      <c r="A24" s="13" t="s">
        <v>20</v>
      </c>
      <c r="B24" s="14">
        <f>SUM(B20:B23)</f>
        <v>15769.099999999999</v>
      </c>
    </row>
    <row r="25" spans="1:2" x14ac:dyDescent="0.3">
      <c r="A25" s="13"/>
      <c r="B25" s="12"/>
    </row>
    <row r="26" spans="1:2" x14ac:dyDescent="0.3">
      <c r="A26" s="11" t="s">
        <v>21</v>
      </c>
      <c r="B26" s="12"/>
    </row>
    <row r="27" spans="1:2" x14ac:dyDescent="0.3">
      <c r="A27" s="18" t="s">
        <v>22</v>
      </c>
      <c r="B27" s="12">
        <v>1000</v>
      </c>
    </row>
    <row r="28" spans="1:2" x14ac:dyDescent="0.3">
      <c r="A28" s="18" t="s">
        <v>23</v>
      </c>
      <c r="B28" s="12">
        <v>1000</v>
      </c>
    </row>
    <row r="29" spans="1:2" x14ac:dyDescent="0.3">
      <c r="A29" s="18" t="s">
        <v>24</v>
      </c>
      <c r="B29" s="12">
        <v>100</v>
      </c>
    </row>
    <row r="30" spans="1:2" ht="15" thickBot="1" x14ac:dyDescent="0.35">
      <c r="A30" s="13" t="s">
        <v>25</v>
      </c>
      <c r="B30" s="14">
        <f>SUM(B27:B29)</f>
        <v>2100</v>
      </c>
    </row>
    <row r="31" spans="1:2" x14ac:dyDescent="0.3">
      <c r="A31" s="13"/>
      <c r="B31" s="12"/>
    </row>
    <row r="32" spans="1:2" x14ac:dyDescent="0.3">
      <c r="A32" s="11" t="s">
        <v>26</v>
      </c>
      <c r="B32" s="12"/>
    </row>
    <row r="33" spans="1:2" x14ac:dyDescent="0.3">
      <c r="A33" s="15" t="s">
        <v>27</v>
      </c>
      <c r="B33" s="12">
        <v>1850</v>
      </c>
    </row>
    <row r="34" spans="1:2" x14ac:dyDescent="0.3">
      <c r="A34" s="15" t="s">
        <v>28</v>
      </c>
      <c r="B34" s="12">
        <v>500</v>
      </c>
    </row>
    <row r="35" spans="1:2" x14ac:dyDescent="0.3">
      <c r="A35" s="15" t="s">
        <v>29</v>
      </c>
      <c r="B35" s="12">
        <v>3000</v>
      </c>
    </row>
    <row r="36" spans="1:2" x14ac:dyDescent="0.3">
      <c r="A36" s="15" t="s">
        <v>30</v>
      </c>
      <c r="B36" s="12">
        <v>500</v>
      </c>
    </row>
    <row r="37" spans="1:2" x14ac:dyDescent="0.3">
      <c r="A37" s="18" t="s">
        <v>31</v>
      </c>
      <c r="B37" s="12">
        <v>3000</v>
      </c>
    </row>
    <row r="38" spans="1:2" x14ac:dyDescent="0.3">
      <c r="A38" s="18" t="s">
        <v>32</v>
      </c>
      <c r="B38" s="12">
        <v>3600</v>
      </c>
    </row>
    <row r="39" spans="1:2" x14ac:dyDescent="0.3">
      <c r="A39" s="18" t="s">
        <v>33</v>
      </c>
      <c r="B39" s="12">
        <v>3100</v>
      </c>
    </row>
    <row r="40" spans="1:2" x14ac:dyDescent="0.3">
      <c r="A40" s="18" t="s">
        <v>34</v>
      </c>
      <c r="B40" s="12">
        <v>75</v>
      </c>
    </row>
    <row r="41" spans="1:2" x14ac:dyDescent="0.3">
      <c r="A41" s="18" t="s">
        <v>35</v>
      </c>
      <c r="B41" s="12">
        <v>300</v>
      </c>
    </row>
    <row r="42" spans="1:2" x14ac:dyDescent="0.3">
      <c r="A42" s="18" t="s">
        <v>36</v>
      </c>
      <c r="B42" s="12">
        <v>11700</v>
      </c>
    </row>
    <row r="43" spans="1:2" x14ac:dyDescent="0.3">
      <c r="A43" s="18" t="s">
        <v>37</v>
      </c>
      <c r="B43" s="12">
        <v>4800</v>
      </c>
    </row>
    <row r="44" spans="1:2" ht="15" thickBot="1" x14ac:dyDescent="0.35">
      <c r="A44" s="13" t="s">
        <v>38</v>
      </c>
      <c r="B44" s="14">
        <f>SUM(B33:B43)</f>
        <v>32425</v>
      </c>
    </row>
    <row r="45" spans="1:2" x14ac:dyDescent="0.3">
      <c r="A45" s="13"/>
      <c r="B45" s="12"/>
    </row>
    <row r="46" spans="1:2" x14ac:dyDescent="0.3">
      <c r="A46" s="11" t="s">
        <v>39</v>
      </c>
      <c r="B46" s="12"/>
    </row>
    <row r="47" spans="1:2" x14ac:dyDescent="0.3">
      <c r="A47" s="18" t="s">
        <v>40</v>
      </c>
      <c r="B47" s="12">
        <v>1500</v>
      </c>
    </row>
    <row r="48" spans="1:2" x14ac:dyDescent="0.3">
      <c r="A48" s="18" t="s">
        <v>41</v>
      </c>
      <c r="B48" s="12">
        <v>3000</v>
      </c>
    </row>
    <row r="49" spans="1:2" ht="15" thickBot="1" x14ac:dyDescent="0.35">
      <c r="A49" s="13" t="s">
        <v>42</v>
      </c>
      <c r="B49" s="14">
        <f>SUM(B47:B48)</f>
        <v>4500</v>
      </c>
    </row>
    <row r="50" spans="1:2" x14ac:dyDescent="0.3">
      <c r="A50" s="13"/>
      <c r="B50" s="12"/>
    </row>
    <row r="51" spans="1:2" x14ac:dyDescent="0.3">
      <c r="A51" s="11" t="s">
        <v>43</v>
      </c>
      <c r="B51" s="12"/>
    </row>
    <row r="52" spans="1:2" x14ac:dyDescent="0.3">
      <c r="A52" s="18" t="s">
        <v>44</v>
      </c>
      <c r="B52" s="17">
        <v>3800</v>
      </c>
    </row>
    <row r="53" spans="1:2" x14ac:dyDescent="0.3">
      <c r="A53" s="18" t="s">
        <v>45</v>
      </c>
      <c r="B53" s="17">
        <v>4450</v>
      </c>
    </row>
    <row r="54" spans="1:2" x14ac:dyDescent="0.3">
      <c r="A54" s="18" t="s">
        <v>46</v>
      </c>
      <c r="B54" s="17">
        <v>750</v>
      </c>
    </row>
    <row r="55" spans="1:2" x14ac:dyDescent="0.3">
      <c r="A55" s="18" t="s">
        <v>47</v>
      </c>
      <c r="B55" s="17">
        <f>19200+2112</f>
        <v>21312</v>
      </c>
    </row>
    <row r="56" spans="1:2" x14ac:dyDescent="0.3">
      <c r="A56" s="18" t="s">
        <v>48</v>
      </c>
      <c r="B56" s="17">
        <v>750</v>
      </c>
    </row>
    <row r="57" spans="1:2" x14ac:dyDescent="0.3">
      <c r="A57" s="18" t="s">
        <v>49</v>
      </c>
      <c r="B57" s="17">
        <f>125*4</f>
        <v>500</v>
      </c>
    </row>
    <row r="58" spans="1:2" ht="15" thickBot="1" x14ac:dyDescent="0.35">
      <c r="A58" s="13" t="s">
        <v>50</v>
      </c>
      <c r="B58" s="19">
        <f>SUM(B52:B57)</f>
        <v>31562</v>
      </c>
    </row>
    <row r="59" spans="1:2" x14ac:dyDescent="0.3">
      <c r="A59" s="13"/>
      <c r="B59" s="12"/>
    </row>
    <row r="60" spans="1:2" x14ac:dyDescent="0.3">
      <c r="A60" s="11" t="s">
        <v>51</v>
      </c>
      <c r="B60" s="12"/>
    </row>
    <row r="61" spans="1:2" x14ac:dyDescent="0.3">
      <c r="A61" s="18" t="s">
        <v>52</v>
      </c>
      <c r="B61" s="17">
        <v>4700</v>
      </c>
    </row>
    <row r="62" spans="1:2" x14ac:dyDescent="0.3">
      <c r="A62" s="18" t="s">
        <v>53</v>
      </c>
      <c r="B62" s="17">
        <v>9875</v>
      </c>
    </row>
    <row r="63" spans="1:2" ht="15" thickBot="1" x14ac:dyDescent="0.35">
      <c r="A63" s="13" t="s">
        <v>54</v>
      </c>
      <c r="B63" s="19">
        <f>SUM(B61:B62)</f>
        <v>14575</v>
      </c>
    </row>
    <row r="64" spans="1:2" x14ac:dyDescent="0.3">
      <c r="A64" s="13"/>
      <c r="B64" s="12"/>
    </row>
    <row r="65" spans="1:2" x14ac:dyDescent="0.3">
      <c r="A65" s="20" t="s">
        <v>55</v>
      </c>
      <c r="B65" s="21">
        <f>+B17+B24+B30+B44+B49+B58+B63</f>
        <v>104981.1</v>
      </c>
    </row>
    <row r="66" spans="1:2" x14ac:dyDescent="0.3">
      <c r="A66" s="3"/>
      <c r="B66" s="12"/>
    </row>
    <row r="67" spans="1:2" ht="15" thickBot="1" x14ac:dyDescent="0.35">
      <c r="A67" s="1" t="s">
        <v>56</v>
      </c>
      <c r="B67" s="22">
        <f>B8-B65</f>
        <v>-33781.100000000006</v>
      </c>
    </row>
    <row r="68" spans="1:2" ht="15" thickTop="1" x14ac:dyDescent="0.3">
      <c r="A68" s="2"/>
      <c r="B6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Alyce Jennings</dc:creator>
  <cp:lastModifiedBy>Alyce Jennings</cp:lastModifiedBy>
  <dcterms:created xsi:type="dcterms:W3CDTF">2021-02-20T20:19:11Z</dcterms:created>
  <dcterms:modified xsi:type="dcterms:W3CDTF">2021-02-20T20:19:34Z</dcterms:modified>
</cp:coreProperties>
</file>