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2024 Proposed Budget" sheetId="1" r:id="rId4"/>
  </sheets>
</workbook>
</file>

<file path=xl/sharedStrings.xml><?xml version="1.0" encoding="utf-8"?>
<sst xmlns="http://schemas.openxmlformats.org/spreadsheetml/2006/main" uniqueCount="174">
  <si>
    <t>The Bath Church</t>
  </si>
  <si>
    <t>2024 Board Budgets</t>
  </si>
  <si>
    <t>Annual</t>
  </si>
  <si>
    <t>Actual</t>
  </si>
  <si>
    <t>Account #</t>
  </si>
  <si>
    <t>Account Name</t>
  </si>
  <si>
    <t>2023 Budget</t>
  </si>
  <si>
    <t>Budget</t>
  </si>
  <si>
    <t>Income</t>
  </si>
  <si>
    <t>4200.802</t>
  </si>
  <si>
    <t>General Fund Current year</t>
  </si>
  <si>
    <t>4200.806</t>
  </si>
  <si>
    <t>General Fund Non Pledged</t>
  </si>
  <si>
    <t>Prepaid Pledge Income</t>
  </si>
  <si>
    <t>4601.002</t>
  </si>
  <si>
    <t>Other Income</t>
  </si>
  <si>
    <t>4601.003</t>
  </si>
  <si>
    <t>Other Income - Hall Rentals</t>
  </si>
  <si>
    <t>Withdrawals from Savings</t>
  </si>
  <si>
    <t>Total</t>
  </si>
  <si>
    <t>Expenses</t>
  </si>
  <si>
    <t>5.401.001</t>
  </si>
  <si>
    <t>OCWM</t>
  </si>
  <si>
    <t>5.401.006</t>
  </si>
  <si>
    <t>Pastor Emergency</t>
  </si>
  <si>
    <t>5.401.002</t>
  </si>
  <si>
    <t>Miller Ave UCC/SWAG</t>
  </si>
  <si>
    <t>5.401.005</t>
  </si>
  <si>
    <t>UCC Camps</t>
  </si>
  <si>
    <t>5.401.007</t>
  </si>
  <si>
    <t>Family Promise of Summit Cty</t>
  </si>
  <si>
    <t>5401.008</t>
  </si>
  <si>
    <t>Total Mission Expenditures</t>
  </si>
  <si>
    <t>5.401.011</t>
  </si>
  <si>
    <t>Willard Food Pantry</t>
  </si>
  <si>
    <t>5.401.014</t>
  </si>
  <si>
    <t>Open M</t>
  </si>
  <si>
    <t>5401.027</t>
  </si>
  <si>
    <t>Missions Misc Exp</t>
  </si>
  <si>
    <t>5.401.034</t>
  </si>
  <si>
    <t>Bath Church mission Trips</t>
  </si>
  <si>
    <t>5.401.036</t>
  </si>
  <si>
    <t>Mission Board emergency &amp; discretionary</t>
  </si>
  <si>
    <t>5.401.043</t>
  </si>
  <si>
    <t>Backpack Project</t>
  </si>
  <si>
    <t>5.401.047</t>
  </si>
  <si>
    <t>UCC Seminaries - CUE</t>
  </si>
  <si>
    <t>Program expenses ie host wk, Lunch on us</t>
  </si>
  <si>
    <t>Mission Expense</t>
  </si>
  <si>
    <t>5402.002</t>
  </si>
  <si>
    <t>Stephen Ministry</t>
  </si>
  <si>
    <t>5402.004</t>
  </si>
  <si>
    <t>Samaritans</t>
  </si>
  <si>
    <t>5402.019</t>
  </si>
  <si>
    <t>Funeral Committee</t>
  </si>
  <si>
    <t>5.402.021</t>
  </si>
  <si>
    <t>Health Ministry</t>
  </si>
  <si>
    <t>5402.024</t>
  </si>
  <si>
    <t>AED</t>
  </si>
  <si>
    <t>5.402.030</t>
  </si>
  <si>
    <t>Breadwinners</t>
  </si>
  <si>
    <t>5402.033</t>
  </si>
  <si>
    <t xml:space="preserve">Misc Care Ministries(Cards, Prayer Shawls, Meals) </t>
  </si>
  <si>
    <t>5402.034</t>
  </si>
  <si>
    <t xml:space="preserve">Pastoral Care Funds </t>
  </si>
  <si>
    <t>5.402.036</t>
  </si>
  <si>
    <t xml:space="preserve">Meal Ministry </t>
  </si>
  <si>
    <t>Care Ministries</t>
  </si>
  <si>
    <t>5402.008</t>
  </si>
  <si>
    <t>Evangelism</t>
  </si>
  <si>
    <t>5402.010</t>
  </si>
  <si>
    <t>Advertising</t>
  </si>
  <si>
    <t>5402.015</t>
  </si>
  <si>
    <t>New Member/Visitor</t>
  </si>
  <si>
    <t>Fellowship &amp; Outreach</t>
  </si>
  <si>
    <t>Adult Handbell Choir Music</t>
  </si>
  <si>
    <t>Adult Choral Music</t>
  </si>
  <si>
    <t>CCLI License</t>
  </si>
  <si>
    <t>Keyboard Maintenance</t>
  </si>
  <si>
    <t>Brass Choir</t>
  </si>
  <si>
    <t>Supply Organist</t>
  </si>
  <si>
    <t>Ancillary Music</t>
  </si>
  <si>
    <t>Children's Music Program</t>
  </si>
  <si>
    <t>Come As You Are Service</t>
  </si>
  <si>
    <t>Guest Musicians</t>
  </si>
  <si>
    <t>Choir Music Expense</t>
  </si>
  <si>
    <t>Altar Guild</t>
  </si>
  <si>
    <t>New Member Receptions</t>
  </si>
  <si>
    <t>Communion</t>
  </si>
  <si>
    <t>Sound</t>
  </si>
  <si>
    <t>5.402.013</t>
  </si>
  <si>
    <t>Supply Minister</t>
  </si>
  <si>
    <t>5.402.020</t>
  </si>
  <si>
    <t>Fellowship</t>
  </si>
  <si>
    <t>5.402.022</t>
  </si>
  <si>
    <t>Ushers &amp; Greeters</t>
  </si>
  <si>
    <t>5.402.027</t>
  </si>
  <si>
    <t>Education Music Director</t>
  </si>
  <si>
    <t>5.402.028</t>
  </si>
  <si>
    <t>Education Organist</t>
  </si>
  <si>
    <t>Sunday Hospitality/Pantry Supplies</t>
  </si>
  <si>
    <t>Member Misc</t>
  </si>
  <si>
    <t>Baptism Supplies</t>
  </si>
  <si>
    <t>Worship Service Supplies</t>
  </si>
  <si>
    <t>Music &amp; Arts Expense</t>
  </si>
  <si>
    <t>Diaconate Expense</t>
  </si>
  <si>
    <t>CE Supplies</t>
  </si>
  <si>
    <t>CE Physical Resources</t>
  </si>
  <si>
    <t>Curriculum</t>
  </si>
  <si>
    <t>Special Programs</t>
  </si>
  <si>
    <t>5.403.005</t>
  </si>
  <si>
    <t>Camps</t>
  </si>
  <si>
    <t>Confirmation</t>
  </si>
  <si>
    <t>5.403.007</t>
  </si>
  <si>
    <t>Education CE Director</t>
  </si>
  <si>
    <t>Vacation Bible School</t>
  </si>
  <si>
    <t>5.403.010</t>
  </si>
  <si>
    <t>Adult Education</t>
  </si>
  <si>
    <t>5.405.006</t>
  </si>
  <si>
    <t>Junior youth Group Fellowship</t>
  </si>
  <si>
    <t>Christian Education Expense</t>
  </si>
  <si>
    <t>Stewardship Printing &amp; Supplies</t>
  </si>
  <si>
    <t>Stewardship Pledge Envelopes</t>
  </si>
  <si>
    <t>Stewardship Postage</t>
  </si>
  <si>
    <t>5.404.004</t>
  </si>
  <si>
    <t>Stewardship Fees</t>
  </si>
  <si>
    <t>5.404.005</t>
  </si>
  <si>
    <t>Statement Postage</t>
  </si>
  <si>
    <t>Stewardship Expense</t>
  </si>
  <si>
    <t>Library</t>
  </si>
  <si>
    <t>Sr./Jr High Fellowship</t>
  </si>
  <si>
    <t>5.405.004</t>
  </si>
  <si>
    <t>Jr. High Fellowship</t>
  </si>
  <si>
    <t>Special Events Exp</t>
  </si>
  <si>
    <t>Young Adults and Families</t>
  </si>
  <si>
    <t>5.405.010</t>
  </si>
  <si>
    <t>Youth Office Supplies</t>
  </si>
  <si>
    <t>5.405.011</t>
  </si>
  <si>
    <t xml:space="preserve">Education Youth Director </t>
  </si>
  <si>
    <t>5.405.012</t>
  </si>
  <si>
    <t>Youth Physical Resources</t>
  </si>
  <si>
    <t>Volunteer Training</t>
  </si>
  <si>
    <t>Family Ministry</t>
  </si>
  <si>
    <t>Youth General Expense</t>
  </si>
  <si>
    <t>Youth  &amp; Family Advisory Expense</t>
  </si>
  <si>
    <t>Lawn, Grounds, Landscaping</t>
  </si>
  <si>
    <t>Building Maintenance</t>
  </si>
  <si>
    <t>Maintenance Supplies</t>
  </si>
  <si>
    <t>5.406.004</t>
  </si>
  <si>
    <t>Heating &amp; Air Conditioning</t>
  </si>
  <si>
    <t>Utilities - Electric</t>
  </si>
  <si>
    <t>Utilities - Natural Gas</t>
  </si>
  <si>
    <t>5.406.007</t>
  </si>
  <si>
    <t>Landscaping</t>
  </si>
  <si>
    <t>Trash Removal</t>
  </si>
  <si>
    <t>Equipment Repair/Replacement</t>
  </si>
  <si>
    <t>Parking Lot</t>
  </si>
  <si>
    <t>Akron Sewer fees</t>
  </si>
  <si>
    <t>Contract Maintenance</t>
  </si>
  <si>
    <t>5.406.023</t>
  </si>
  <si>
    <t>Education Custodian</t>
  </si>
  <si>
    <t>Safety Committee</t>
  </si>
  <si>
    <t>Trustee Expense</t>
  </si>
  <si>
    <t>5.402.025</t>
  </si>
  <si>
    <t>Business, Educ, Travel - Rev Doty</t>
  </si>
  <si>
    <t>5.402.026</t>
  </si>
  <si>
    <t>Business, Educ, Travel - Rev Webber</t>
  </si>
  <si>
    <t>5.407.034</t>
  </si>
  <si>
    <t>Training - Staff(Adm. Asst)</t>
  </si>
  <si>
    <t>Administration</t>
  </si>
  <si>
    <t>Finance</t>
  </si>
  <si>
    <t>Payroll</t>
  </si>
  <si>
    <t>TOTAL OPERATING EXPENSES</t>
  </si>
  <si>
    <t xml:space="preserve">Revenue - Expenses 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</si>
</sst>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 &quot;* #,##0.00&quot; &quot;;&quot; &quot;* (#,##0.00);&quot; &quot;* &quot;-&quot;??&quot; &quot;"/>
    <numFmt numFmtId="60" formatCode="0.000"/>
    <numFmt numFmtId="61" formatCode="_-&quot;$&quot;* #,##0.00_-;_-&quot;$&quot;* \(#,##0.00\)_-;_-&quot;$&quot;* &quot;-&quot;??;_-@_-"/>
  </numFmts>
  <fonts count="16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8"/>
      <name val="Calibri"/>
    </font>
    <font>
      <b val="1"/>
      <u val="single"/>
      <sz val="14"/>
      <color indexed="8"/>
      <name val="Calibri"/>
    </font>
    <font>
      <b val="1"/>
      <sz val="8"/>
      <color indexed="8"/>
      <name val="Tahoma"/>
    </font>
    <font>
      <b val="1"/>
      <u val="single"/>
      <sz val="8"/>
      <color indexed="8"/>
      <name val="Arial"/>
    </font>
    <font>
      <b val="1"/>
      <u val="single"/>
      <sz val="8"/>
      <color indexed="8"/>
      <name val="Tahoma"/>
    </font>
    <font>
      <b val="1"/>
      <i val="1"/>
      <sz val="8"/>
      <color indexed="8"/>
      <name val="Arial"/>
    </font>
    <font>
      <sz val="11"/>
      <color indexed="9"/>
      <name val="Calibri"/>
    </font>
    <font>
      <sz val="8"/>
      <color indexed="8"/>
      <name val="Tahoma"/>
    </font>
    <font>
      <sz val="8"/>
      <color indexed="8"/>
      <name val="Arial"/>
    </font>
    <font>
      <b val="1"/>
      <sz val="8"/>
      <color indexed="8"/>
      <name val="Arial"/>
    </font>
    <font>
      <b val="1"/>
      <sz val="11"/>
      <color indexed="8"/>
      <name val="Calibri"/>
    </font>
    <font>
      <b val="1"/>
      <sz val="11"/>
      <color indexed="8"/>
      <name val="Arial"/>
    </font>
    <font>
      <sz val="11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3" borderId="1" applyNumberFormat="1" applyFont="1" applyFill="0" applyBorder="1" applyAlignment="1" applyProtection="0">
      <alignment horizontal="center" vertical="bottom"/>
    </xf>
    <xf numFmtId="49" fontId="4" borderId="1" applyNumberFormat="1" applyFont="1" applyFill="0" applyBorder="1" applyAlignment="1" applyProtection="0">
      <alignment horizontal="center" vertical="bottom"/>
    </xf>
    <xf numFmtId="0" fontId="4" borderId="1" applyNumberFormat="0" applyFont="1" applyFill="0" applyBorder="1" applyAlignment="1" applyProtection="0">
      <alignment horizontal="center" vertical="bottom"/>
    </xf>
    <xf numFmtId="49" fontId="5" borderId="1" applyNumberFormat="1" applyFont="1" applyFill="0" applyBorder="1" applyAlignment="1" applyProtection="0">
      <alignment horizontal="center" vertical="bottom"/>
    </xf>
    <xf numFmtId="0" fontId="5" borderId="1" applyNumberFormat="1" applyFont="1" applyFill="0" applyBorder="1" applyAlignment="1" applyProtection="0">
      <alignment horizontal="center" vertical="bottom"/>
    </xf>
    <xf numFmtId="49" fontId="6" fillId="2" borderId="1" applyNumberFormat="1" applyFont="1" applyFill="1" applyBorder="1" applyAlignment="1" applyProtection="0">
      <alignment horizontal="left" vertical="top" wrapText="1"/>
    </xf>
    <xf numFmtId="49" fontId="7" fillId="2" borderId="1" applyNumberFormat="1" applyFont="1" applyFill="1" applyBorder="1" applyAlignment="1" applyProtection="0">
      <alignment horizontal="center" vertical="top" wrapText="1"/>
    </xf>
    <xf numFmtId="0" fontId="7" fillId="2" borderId="1" applyNumberFormat="1" applyFont="1" applyFill="1" applyBorder="1" applyAlignment="1" applyProtection="0">
      <alignment horizontal="center" vertical="top" wrapText="1"/>
    </xf>
    <xf numFmtId="49" fontId="7" fillId="2" borderId="1" applyNumberFormat="1" applyFont="1" applyFill="1" applyBorder="1" applyAlignment="1" applyProtection="0">
      <alignment horizontal="center" vertical="top" wrapText="1" readingOrder="1"/>
    </xf>
    <xf numFmtId="49" fontId="8" fillId="2" borderId="1" applyNumberFormat="1" applyFont="1" applyFill="1" applyBorder="1" applyAlignment="1" applyProtection="0">
      <alignment horizontal="left" vertical="center" wrapText="1"/>
    </xf>
    <xf numFmtId="0" fontId="9" borderId="2" applyNumberFormat="0" applyFont="1" applyFill="0" applyBorder="1" applyAlignment="1" applyProtection="0">
      <alignment vertical="bottom"/>
    </xf>
    <xf numFmtId="0" fontId="10" fillId="2" borderId="1" applyNumberFormat="0" applyFont="1" applyFill="1" applyBorder="1" applyAlignment="1" applyProtection="0">
      <alignment vertical="top" wrapText="1" readingOrder="1"/>
    </xf>
    <xf numFmtId="49" fontId="11" fillId="2" borderId="1" applyNumberFormat="1" applyFont="1" applyFill="1" applyBorder="1" applyAlignment="1" applyProtection="0">
      <alignment horizontal="left" vertical="top" wrapText="1"/>
    </xf>
    <xf numFmtId="49" fontId="11" fillId="2" borderId="3" applyNumberFormat="1" applyFont="1" applyFill="1" applyBorder="1" applyAlignment="1" applyProtection="0">
      <alignment horizontal="left" vertical="top" wrapText="1"/>
    </xf>
    <xf numFmtId="59" fontId="10" fillId="2" borderId="4" applyNumberFormat="1" applyFont="1" applyFill="1" applyBorder="1" applyAlignment="1" applyProtection="0">
      <alignment horizontal="left" vertical="top" wrapText="1"/>
    </xf>
    <xf numFmtId="59" fontId="10" fillId="2" borderId="5" applyNumberFormat="1" applyFont="1" applyFill="1" applyBorder="1" applyAlignment="1" applyProtection="0">
      <alignment horizontal="right" vertical="top"/>
    </xf>
    <xf numFmtId="59" fontId="10" fillId="2" borderId="4" applyNumberFormat="1" applyFont="1" applyFill="1" applyBorder="1" applyAlignment="1" applyProtection="0">
      <alignment horizontal="left" vertical="top"/>
    </xf>
    <xf numFmtId="60" fontId="11" fillId="2" borderId="1" applyNumberFormat="1" applyFont="1" applyFill="1" applyBorder="1" applyAlignment="1" applyProtection="0">
      <alignment horizontal="left" vertical="top" wrapText="1"/>
    </xf>
    <xf numFmtId="60" fontId="10" fillId="2" borderId="1" applyNumberFormat="1" applyFont="1" applyFill="1" applyBorder="1" applyAlignment="1" applyProtection="0">
      <alignment horizontal="left" vertical="top" wrapText="1"/>
    </xf>
    <xf numFmtId="49" fontId="5" fillId="2" borderId="1" applyNumberFormat="1" applyFont="1" applyFill="1" applyBorder="1" applyAlignment="1" applyProtection="0">
      <alignment horizontal="right" vertical="top" wrapText="1"/>
    </xf>
    <xf numFmtId="59" fontId="5" borderId="6" applyNumberFormat="1" applyFont="1" applyFill="0" applyBorder="1" applyAlignment="1" applyProtection="0">
      <alignment vertical="bottom"/>
    </xf>
    <xf numFmtId="59" fontId="5" borderId="1" applyNumberFormat="1" applyFont="1" applyFill="0" applyBorder="1" applyAlignment="1" applyProtection="0">
      <alignment vertical="bottom"/>
    </xf>
    <xf numFmtId="0" fontId="10" fillId="2" borderId="1" applyNumberFormat="0" applyFont="1" applyFill="1" applyBorder="1" applyAlignment="1" applyProtection="0">
      <alignment horizontal="left" vertical="top" wrapText="1"/>
    </xf>
    <xf numFmtId="49" fontId="10" fillId="2" borderId="1" applyNumberFormat="1" applyFont="1" applyFill="1" applyBorder="1" applyAlignment="1" applyProtection="0">
      <alignment horizontal="left" vertical="top" wrapText="1"/>
    </xf>
    <xf numFmtId="59" fontId="10" fillId="2" borderId="1" applyNumberFormat="1" applyFont="1" applyFill="1" applyBorder="1" applyAlignment="1" applyProtection="0">
      <alignment horizontal="left" vertical="top"/>
    </xf>
    <xf numFmtId="59" fontId="10" fillId="2" borderId="1" applyNumberFormat="1" applyFont="1" applyFill="1" applyBorder="1" applyAlignment="1" applyProtection="0">
      <alignment horizontal="right" vertical="top"/>
    </xf>
    <xf numFmtId="59" fontId="10" borderId="1" applyNumberFormat="1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  <xf numFmtId="60" fontId="5" fillId="2" borderId="1" applyNumberFormat="1" applyFont="1" applyFill="1" applyBorder="1" applyAlignment="1" applyProtection="0">
      <alignment horizontal="left" vertical="top" wrapText="1"/>
    </xf>
    <xf numFmtId="49" fontId="12" fillId="2" borderId="1" applyNumberFormat="1" applyFont="1" applyFill="1" applyBorder="1" applyAlignment="1" applyProtection="0">
      <alignment horizontal="right" vertical="top" wrapText="1"/>
    </xf>
    <xf numFmtId="59" fontId="5" fillId="2" borderId="1" applyNumberFormat="1" applyFont="1" applyFill="1" applyBorder="1" applyAlignment="1" applyProtection="0">
      <alignment horizontal="left" vertical="top"/>
    </xf>
    <xf numFmtId="0" fontId="0" borderId="2" applyNumberFormat="0" applyFont="1" applyFill="0" applyBorder="1" applyAlignment="1" applyProtection="0">
      <alignment vertical="bottom"/>
    </xf>
    <xf numFmtId="2" fontId="10" fillId="2" borderId="4" applyNumberFormat="1" applyFont="1" applyFill="1" applyBorder="1" applyAlignment="1" applyProtection="0">
      <alignment vertical="top"/>
    </xf>
    <xf numFmtId="2" fontId="10" borderId="4" applyNumberFormat="1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49" fontId="12" fillId="2" borderId="3" applyNumberFormat="1" applyFont="1" applyFill="1" applyBorder="1" applyAlignment="1" applyProtection="0">
      <alignment horizontal="right" vertical="center" wrapText="1"/>
    </xf>
    <xf numFmtId="59" fontId="5" fillId="2" borderId="4" applyNumberFormat="1" applyFont="1" applyFill="1" applyBorder="1" applyAlignment="1" applyProtection="0">
      <alignment horizontal="left" vertical="top"/>
    </xf>
    <xf numFmtId="59" fontId="13" borderId="5" applyNumberFormat="1" applyFont="1" applyFill="0" applyBorder="1" applyAlignment="1" applyProtection="0">
      <alignment vertical="bottom"/>
    </xf>
    <xf numFmtId="59" fontId="5" fillId="2" borderId="5" applyNumberFormat="1" applyFont="1" applyFill="1" applyBorder="1" applyAlignment="1" applyProtection="0">
      <alignment horizontal="right" vertical="top"/>
    </xf>
    <xf numFmtId="0" fontId="0" borderId="7" applyNumberFormat="0" applyFont="1" applyFill="0" applyBorder="1" applyAlignment="1" applyProtection="0">
      <alignment vertical="bottom"/>
    </xf>
    <xf numFmtId="49" fontId="10" fillId="2" borderId="3" applyNumberFormat="1" applyFont="1" applyFill="1" applyBorder="1" applyAlignment="1" applyProtection="0">
      <alignment horizontal="left" vertical="top" wrapText="1"/>
    </xf>
    <xf numFmtId="49" fontId="12" fillId="2" borderId="1" applyNumberFormat="1" applyFont="1" applyFill="1" applyBorder="1" applyAlignment="1" applyProtection="0">
      <alignment horizontal="right" vertical="center" wrapText="1"/>
    </xf>
    <xf numFmtId="59" fontId="5" fillId="2" borderId="6" applyNumberFormat="1" applyFont="1" applyFill="1" applyBorder="1" applyAlignment="1" applyProtection="0">
      <alignment horizontal="left" vertical="top"/>
    </xf>
    <xf numFmtId="49" fontId="12" fillId="2" borderId="1" applyNumberFormat="1" applyFont="1" applyFill="1" applyBorder="1" applyAlignment="1" applyProtection="0">
      <alignment horizontal="left" vertical="center"/>
    </xf>
    <xf numFmtId="59" fontId="5" borderId="5" applyNumberFormat="1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13" borderId="2" applyNumberFormat="0" applyFont="1" applyFill="0" applyBorder="1" applyAlignment="1" applyProtection="0">
      <alignment horizontal="right" vertical="bottom"/>
    </xf>
    <xf numFmtId="0" fontId="13" borderId="1" applyNumberFormat="0" applyFont="1" applyFill="0" applyBorder="1" applyAlignment="1" applyProtection="0">
      <alignment vertical="bottom"/>
    </xf>
    <xf numFmtId="59" fontId="10" borderId="4" applyNumberFormat="1" applyFont="1" applyFill="0" applyBorder="1" applyAlignment="1" applyProtection="0">
      <alignment vertical="bottom"/>
    </xf>
    <xf numFmtId="59" fontId="5" borderId="4" applyNumberFormat="1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10" borderId="4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59" fontId="10" fillId="2" borderId="9" applyNumberFormat="1" applyFont="1" applyFill="1" applyBorder="1" applyAlignment="1" applyProtection="0">
      <alignment horizontal="left" vertical="top"/>
    </xf>
    <xf numFmtId="59" fontId="13" borderId="3" applyNumberFormat="1" applyFont="1" applyFill="0" applyBorder="1" applyAlignment="1" applyProtection="0">
      <alignment vertical="bottom"/>
    </xf>
    <xf numFmtId="49" fontId="12" fillId="2" borderId="1" applyNumberFormat="1" applyFont="1" applyFill="1" applyBorder="1" applyAlignment="1" applyProtection="0">
      <alignment horizontal="left" vertical="top" wrapText="1"/>
    </xf>
    <xf numFmtId="59" fontId="12" borderId="1" applyNumberFormat="1" applyFont="1" applyFill="0" applyBorder="1" applyAlignment="1" applyProtection="0">
      <alignment vertical="bottom"/>
    </xf>
    <xf numFmtId="59" fontId="12" borderId="6" applyNumberFormat="1" applyFont="1" applyFill="0" applyBorder="1" applyAlignment="1" applyProtection="0">
      <alignment vertical="bottom"/>
    </xf>
    <xf numFmtId="59" fontId="14" borderId="1" applyNumberFormat="1" applyFont="1" applyFill="0" applyBorder="1" applyAlignment="1" applyProtection="0">
      <alignment vertical="bottom"/>
    </xf>
    <xf numFmtId="0" fontId="15" borderId="1" applyNumberFormat="0" applyFont="1" applyFill="0" applyBorder="1" applyAlignment="1" applyProtection="0">
      <alignment vertical="bottom"/>
    </xf>
    <xf numFmtId="49" fontId="12" borderId="1" applyNumberFormat="1" applyFont="1" applyFill="0" applyBorder="1" applyAlignment="1" applyProtection="0">
      <alignment vertical="bottom"/>
    </xf>
    <xf numFmtId="61" fontId="12" borderId="1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G133"/>
  <sheetViews>
    <sheetView workbookViewId="0" showGridLines="0" defaultGridColor="1"/>
  </sheetViews>
  <sheetFormatPr defaultColWidth="12.6667" defaultRowHeight="14.1" customHeight="1" outlineLevelRow="0" outlineLevelCol="0"/>
  <cols>
    <col min="1" max="1" width="9.67188" style="1" customWidth="1"/>
    <col min="2" max="2" width="28" style="1" customWidth="1"/>
    <col min="3" max="4" width="13.8516" style="1" customWidth="1"/>
    <col min="5" max="5" width="16.8516" style="1" customWidth="1"/>
    <col min="6" max="7" width="12.6719" style="1" customWidth="1"/>
    <col min="8" max="16384" width="12.6719" style="1" customWidth="1"/>
  </cols>
  <sheetData>
    <row r="1" ht="18" customHeight="1">
      <c r="A1" s="2"/>
      <c r="B1" s="3"/>
      <c r="C1" t="s" s="4">
        <v>0</v>
      </c>
      <c r="D1" s="3"/>
      <c r="E1" s="3"/>
      <c r="F1" s="3"/>
      <c r="G1" s="3"/>
    </row>
    <row r="2" ht="18" customHeight="1">
      <c r="A2" s="2"/>
      <c r="B2" s="3"/>
      <c r="C2" t="s" s="5">
        <v>1</v>
      </c>
      <c r="D2" s="6"/>
      <c r="E2" s="3"/>
      <c r="F2" s="3"/>
      <c r="G2" s="3"/>
    </row>
    <row r="3" ht="14.1" customHeight="1">
      <c r="A3" s="2"/>
      <c r="B3" s="3"/>
      <c r="C3" s="6"/>
      <c r="D3" s="6"/>
      <c r="E3" s="3"/>
      <c r="F3" s="3"/>
      <c r="G3" s="3"/>
    </row>
    <row r="4" ht="14.1" customHeight="1">
      <c r="A4" s="2"/>
      <c r="B4" s="3"/>
      <c r="C4" t="s" s="7">
        <v>2</v>
      </c>
      <c r="D4" t="s" s="7">
        <v>3</v>
      </c>
      <c r="E4" s="8">
        <v>2024</v>
      </c>
      <c r="F4" s="3"/>
      <c r="G4" s="3"/>
    </row>
    <row r="5" ht="14.1" customHeight="1">
      <c r="A5" t="s" s="9">
        <v>4</v>
      </c>
      <c r="B5" t="s" s="9">
        <v>5</v>
      </c>
      <c r="C5" t="s" s="10">
        <v>6</v>
      </c>
      <c r="D5" s="11">
        <v>2023</v>
      </c>
      <c r="E5" t="s" s="12">
        <v>7</v>
      </c>
      <c r="F5" s="3"/>
      <c r="G5" s="3"/>
    </row>
    <row r="6" ht="14.1" customHeight="1">
      <c r="A6" t="s" s="13">
        <v>8</v>
      </c>
      <c r="B6" s="13"/>
      <c r="C6" s="14"/>
      <c r="D6" s="14"/>
      <c r="E6" s="15"/>
      <c r="F6" s="3"/>
      <c r="G6" s="3"/>
    </row>
    <row r="7" ht="14.1" customHeight="1">
      <c r="A7" t="s" s="16">
        <v>9</v>
      </c>
      <c r="B7" t="s" s="17">
        <v>10</v>
      </c>
      <c r="C7" s="18">
        <v>365415</v>
      </c>
      <c r="D7" s="18">
        <v>376745.7</v>
      </c>
      <c r="E7" s="19">
        <v>384856</v>
      </c>
      <c r="F7" s="3"/>
      <c r="G7" s="3"/>
    </row>
    <row r="8" ht="14.1" customHeight="1">
      <c r="A8" t="s" s="16">
        <v>11</v>
      </c>
      <c r="B8" t="s" s="17">
        <v>12</v>
      </c>
      <c r="C8" s="20">
        <v>170000</v>
      </c>
      <c r="D8" s="20">
        <v>153695.91</v>
      </c>
      <c r="E8" s="19">
        <v>170000</v>
      </c>
      <c r="F8" s="3"/>
      <c r="G8" s="3"/>
    </row>
    <row r="9" ht="14.1" customHeight="1">
      <c r="A9" s="21">
        <v>4205.003</v>
      </c>
      <c r="B9" t="s" s="17">
        <v>13</v>
      </c>
      <c r="C9" s="20">
        <v>41785</v>
      </c>
      <c r="D9" s="20">
        <v>41785</v>
      </c>
      <c r="E9" s="19">
        <v>59687</v>
      </c>
      <c r="F9" s="3"/>
      <c r="G9" s="3"/>
    </row>
    <row r="10" ht="14.1" customHeight="1">
      <c r="A10" t="s" s="16">
        <v>14</v>
      </c>
      <c r="B10" t="s" s="17">
        <v>15</v>
      </c>
      <c r="C10" s="20">
        <v>7500</v>
      </c>
      <c r="D10" s="20">
        <v>59336.61</v>
      </c>
      <c r="E10" s="19">
        <v>7500</v>
      </c>
      <c r="F10" s="3"/>
      <c r="G10" s="3"/>
    </row>
    <row r="11" ht="14.1" customHeight="1">
      <c r="A11" t="s" s="16">
        <v>16</v>
      </c>
      <c r="B11" t="s" s="17">
        <v>17</v>
      </c>
      <c r="C11" s="20">
        <v>3500</v>
      </c>
      <c r="D11" s="20">
        <v>3071.1</v>
      </c>
      <c r="E11" s="19">
        <v>3500</v>
      </c>
      <c r="F11" s="3"/>
      <c r="G11" s="3"/>
    </row>
    <row r="12" ht="14.1" customHeight="1">
      <c r="A12" s="21"/>
      <c r="B12" t="s" s="17">
        <v>18</v>
      </c>
      <c r="C12" s="20">
        <v>186621</v>
      </c>
      <c r="D12" s="20">
        <v>153218.74</v>
      </c>
      <c r="E12" s="19">
        <v>82788.990000000005</v>
      </c>
      <c r="F12" s="3"/>
      <c r="G12" s="3"/>
    </row>
    <row r="13" ht="14.1" customHeight="1">
      <c r="A13" s="22"/>
      <c r="B13" t="s" s="23">
        <v>19</v>
      </c>
      <c r="C13" s="24">
        <f>SUM(C7:C12)</f>
        <v>774821</v>
      </c>
      <c r="D13" s="24">
        <f>SUM(D7:D12)</f>
        <v>787853.0600000001</v>
      </c>
      <c r="E13" s="25">
        <f>SUM(E7:E12)</f>
        <v>708331.99</v>
      </c>
      <c r="F13" s="3"/>
      <c r="G13" s="3"/>
    </row>
    <row r="14" ht="14.1" customHeight="1">
      <c r="A14" s="22"/>
      <c r="B14" s="26"/>
      <c r="C14" s="3"/>
      <c r="D14" s="3"/>
      <c r="E14" s="3"/>
      <c r="F14" s="3"/>
      <c r="G14" s="3"/>
    </row>
    <row r="15" ht="14.1" customHeight="1">
      <c r="A15" t="s" s="13">
        <v>20</v>
      </c>
      <c r="B15" s="13"/>
      <c r="C15" s="3"/>
      <c r="D15" s="3"/>
      <c r="E15" s="3"/>
      <c r="F15" s="3"/>
      <c r="G15" s="3"/>
    </row>
    <row r="16" ht="14.1" customHeight="1" hidden="1">
      <c r="A16" t="s" s="16">
        <v>21</v>
      </c>
      <c r="B16" t="s" s="27">
        <v>22</v>
      </c>
      <c r="C16" s="3"/>
      <c r="D16" s="3"/>
      <c r="E16" s="3"/>
      <c r="F16" s="3"/>
      <c r="G16" s="3"/>
    </row>
    <row r="17" ht="14.1" customHeight="1" hidden="1">
      <c r="A17" t="s" s="16">
        <v>23</v>
      </c>
      <c r="B17" t="s" s="27">
        <v>24</v>
      </c>
      <c r="C17" s="3"/>
      <c r="D17" s="3"/>
      <c r="E17" s="3"/>
      <c r="F17" s="3"/>
      <c r="G17" s="3"/>
    </row>
    <row r="18" ht="14.1" customHeight="1" hidden="1">
      <c r="A18" t="s" s="16">
        <v>25</v>
      </c>
      <c r="B18" t="s" s="27">
        <v>26</v>
      </c>
      <c r="C18" s="3"/>
      <c r="D18" s="3"/>
      <c r="E18" s="3"/>
      <c r="F18" s="3"/>
      <c r="G18" s="3"/>
    </row>
    <row r="19" ht="14.1" customHeight="1" hidden="1">
      <c r="A19" t="s" s="16">
        <v>27</v>
      </c>
      <c r="B19" t="s" s="27">
        <v>28</v>
      </c>
      <c r="C19" s="3"/>
      <c r="D19" s="3"/>
      <c r="E19" s="3"/>
      <c r="F19" s="3"/>
      <c r="G19" s="3"/>
    </row>
    <row r="20" ht="14.1" customHeight="1" hidden="1">
      <c r="A20" t="s" s="16">
        <v>29</v>
      </c>
      <c r="B20" t="s" s="27">
        <v>30</v>
      </c>
      <c r="C20" s="3"/>
      <c r="D20" s="3"/>
      <c r="E20" s="3"/>
      <c r="F20" s="3"/>
      <c r="G20" s="3"/>
    </row>
    <row r="21" ht="14.1" customHeight="1" hidden="1">
      <c r="A21" t="s" s="16">
        <v>31</v>
      </c>
      <c r="B21" t="s" s="27">
        <v>32</v>
      </c>
      <c r="C21" s="28">
        <v>36000</v>
      </c>
      <c r="D21" s="28">
        <v>30288.12</v>
      </c>
      <c r="E21" s="29">
        <v>36000</v>
      </c>
      <c r="F21" s="3"/>
      <c r="G21" s="3"/>
    </row>
    <row r="22" ht="14.1" customHeight="1" hidden="1">
      <c r="A22" t="s" s="16">
        <v>33</v>
      </c>
      <c r="B22" t="s" s="27">
        <v>34</v>
      </c>
      <c r="C22" s="3"/>
      <c r="D22" s="3"/>
      <c r="E22" s="3"/>
      <c r="F22" s="3"/>
      <c r="G22" s="3"/>
    </row>
    <row r="23" ht="14.1" customHeight="1" hidden="1">
      <c r="A23" t="s" s="16">
        <v>35</v>
      </c>
      <c r="B23" t="s" s="27">
        <v>36</v>
      </c>
      <c r="C23" s="3"/>
      <c r="D23" s="3"/>
      <c r="E23" s="3"/>
      <c r="F23" s="3"/>
      <c r="G23" s="3"/>
    </row>
    <row r="24" ht="14.1" customHeight="1" hidden="1">
      <c r="A24" t="s" s="16">
        <v>37</v>
      </c>
      <c r="B24" t="s" s="27">
        <v>38</v>
      </c>
      <c r="C24" s="30">
        <v>1500</v>
      </c>
      <c r="D24" s="30">
        <v>1266.33</v>
      </c>
      <c r="E24" s="31">
        <v>0</v>
      </c>
      <c r="F24" s="3"/>
      <c r="G24" s="3"/>
    </row>
    <row r="25" ht="14.1" customHeight="1" hidden="1">
      <c r="A25" t="s" s="16">
        <v>39</v>
      </c>
      <c r="B25" t="s" s="27">
        <v>40</v>
      </c>
      <c r="C25" s="3"/>
      <c r="D25" s="3"/>
      <c r="E25" s="3"/>
      <c r="F25" s="3"/>
      <c r="G25" s="3"/>
    </row>
    <row r="26" ht="14.1" customHeight="1" hidden="1">
      <c r="A26" t="s" s="16">
        <v>41</v>
      </c>
      <c r="B26" t="s" s="27">
        <v>42</v>
      </c>
      <c r="C26" s="3"/>
      <c r="D26" s="3"/>
      <c r="E26" s="3"/>
      <c r="F26" s="3"/>
      <c r="G26" s="3"/>
    </row>
    <row r="27" ht="14.1" customHeight="1" hidden="1">
      <c r="A27" t="s" s="16">
        <v>43</v>
      </c>
      <c r="B27" t="s" s="27">
        <v>44</v>
      </c>
      <c r="C27" s="3"/>
      <c r="D27" s="3"/>
      <c r="E27" s="3"/>
      <c r="F27" s="3"/>
      <c r="G27" s="3"/>
    </row>
    <row r="28" ht="14.1" customHeight="1" hidden="1">
      <c r="A28" t="s" s="16">
        <v>45</v>
      </c>
      <c r="B28" t="s" s="27">
        <v>46</v>
      </c>
      <c r="C28" s="3"/>
      <c r="D28" s="3"/>
      <c r="E28" s="3"/>
      <c r="F28" s="3"/>
      <c r="G28" s="3"/>
    </row>
    <row r="29" ht="14.1" customHeight="1" hidden="1">
      <c r="A29" s="21"/>
      <c r="B29" t="s" s="27">
        <v>47</v>
      </c>
      <c r="C29" s="3"/>
      <c r="D29" s="3"/>
      <c r="E29" s="3"/>
      <c r="F29" s="3"/>
      <c r="G29" s="3"/>
    </row>
    <row r="30" ht="14.1" customHeight="1">
      <c r="A30" s="32"/>
      <c r="B30" t="s" s="33">
        <v>48</v>
      </c>
      <c r="C30" s="34">
        <f>SUM(C21:C24)-C22-C23</f>
        <v>37500</v>
      </c>
      <c r="D30" s="34">
        <f>SUM(D21:D24)-D22-D23</f>
        <v>31554.45</v>
      </c>
      <c r="E30" s="34">
        <f>SUM(E21:E24)-E22-E23</f>
        <v>36000</v>
      </c>
      <c r="F30" s="3"/>
      <c r="G30" s="3"/>
    </row>
    <row r="31" ht="14.1" customHeight="1">
      <c r="A31" s="22"/>
      <c r="B31" s="26"/>
      <c r="C31" s="35"/>
      <c r="D31" s="35"/>
      <c r="E31" s="3"/>
      <c r="F31" s="3"/>
      <c r="G31" s="3"/>
    </row>
    <row r="32" ht="14.1" customHeight="1" hidden="1">
      <c r="A32" t="s" s="16">
        <v>49</v>
      </c>
      <c r="B32" t="s" s="17">
        <v>50</v>
      </c>
      <c r="C32" s="36">
        <v>325</v>
      </c>
      <c r="D32" s="36">
        <v>200</v>
      </c>
      <c r="E32" s="19">
        <v>325</v>
      </c>
      <c r="F32" s="3"/>
      <c r="G32" s="3"/>
    </row>
    <row r="33" ht="14.1" customHeight="1" hidden="1">
      <c r="A33" t="s" s="16">
        <v>51</v>
      </c>
      <c r="B33" t="s" s="17">
        <v>52</v>
      </c>
      <c r="C33" s="37">
        <v>100</v>
      </c>
      <c r="D33" s="37">
        <v>0</v>
      </c>
      <c r="E33" s="19">
        <v>100</v>
      </c>
      <c r="F33" s="3"/>
      <c r="G33" s="3"/>
    </row>
    <row r="34" ht="14.1" customHeight="1" hidden="1">
      <c r="A34" t="s" s="16">
        <v>53</v>
      </c>
      <c r="B34" t="s" s="17">
        <v>54</v>
      </c>
      <c r="C34" s="37">
        <v>200</v>
      </c>
      <c r="D34" s="37">
        <v>224.2</v>
      </c>
      <c r="E34" s="19">
        <v>200</v>
      </c>
      <c r="F34" s="3"/>
      <c r="G34" s="3"/>
    </row>
    <row r="35" ht="14.1" customHeight="1" hidden="1">
      <c r="A35" t="s" s="16">
        <v>55</v>
      </c>
      <c r="B35" t="s" s="17">
        <v>56</v>
      </c>
      <c r="C35" s="37">
        <v>50</v>
      </c>
      <c r="D35" s="37"/>
      <c r="E35" s="38"/>
      <c r="F35" s="3"/>
      <c r="G35" s="3"/>
    </row>
    <row r="36" ht="14.1" customHeight="1" hidden="1">
      <c r="A36" t="s" s="16">
        <v>57</v>
      </c>
      <c r="B36" t="s" s="17">
        <v>58</v>
      </c>
      <c r="C36" s="37">
        <v>100</v>
      </c>
      <c r="D36" s="37">
        <v>525</v>
      </c>
      <c r="E36" s="19">
        <v>100</v>
      </c>
      <c r="F36" s="3"/>
      <c r="G36" s="3"/>
    </row>
    <row r="37" ht="14.1" customHeight="1" hidden="1">
      <c r="A37" t="s" s="16">
        <v>59</v>
      </c>
      <c r="B37" t="s" s="17">
        <v>60</v>
      </c>
      <c r="C37" s="37">
        <v>0</v>
      </c>
      <c r="D37" s="37"/>
      <c r="E37" s="38"/>
      <c r="F37" s="3"/>
      <c r="G37" s="3"/>
    </row>
    <row r="38" ht="14.1" customHeight="1" hidden="1">
      <c r="A38" t="s" s="16">
        <v>61</v>
      </c>
      <c r="B38" t="s" s="17">
        <v>62</v>
      </c>
      <c r="C38" s="37">
        <v>50</v>
      </c>
      <c r="D38" s="37">
        <v>220.29</v>
      </c>
      <c r="E38" s="19">
        <v>50</v>
      </c>
      <c r="F38" s="3"/>
      <c r="G38" s="3"/>
    </row>
    <row r="39" ht="14.1" customHeight="1" hidden="1">
      <c r="A39" t="s" s="16">
        <v>63</v>
      </c>
      <c r="B39" t="s" s="17">
        <v>64</v>
      </c>
      <c r="C39" s="37">
        <v>50</v>
      </c>
      <c r="D39" s="37">
        <v>0</v>
      </c>
      <c r="E39" s="19">
        <v>50</v>
      </c>
      <c r="F39" s="3"/>
      <c r="G39" s="3"/>
    </row>
    <row r="40" ht="14.1" customHeight="1" hidden="1">
      <c r="A40" t="s" s="16">
        <v>65</v>
      </c>
      <c r="B40" t="s" s="17">
        <v>66</v>
      </c>
      <c r="C40" s="37">
        <v>0</v>
      </c>
      <c r="D40" s="37"/>
      <c r="E40" s="38"/>
      <c r="F40" s="3"/>
      <c r="G40" s="3"/>
    </row>
    <row r="41" ht="14.1" customHeight="1">
      <c r="A41" s="22"/>
      <c r="B41" t="s" s="39">
        <v>67</v>
      </c>
      <c r="C41" s="40">
        <f>SUM(C32:C40)-C35-C37</f>
        <v>825</v>
      </c>
      <c r="D41" s="40">
        <f>SUM(D32:D40)-D35-D37</f>
        <v>1169.49</v>
      </c>
      <c r="E41" s="41">
        <f>SUM(E32:E39)</f>
        <v>825</v>
      </c>
      <c r="F41" s="3"/>
      <c r="G41" s="3"/>
    </row>
    <row r="42" ht="14.1" customHeight="1">
      <c r="A42" s="22"/>
      <c r="B42" s="39"/>
      <c r="C42" s="40"/>
      <c r="D42" s="40"/>
      <c r="E42" s="38"/>
      <c r="F42" s="3"/>
      <c r="G42" s="3"/>
    </row>
    <row r="43" ht="14.1" customHeight="1" hidden="1">
      <c r="A43" t="s" s="16">
        <v>68</v>
      </c>
      <c r="B43" t="s" s="17">
        <v>69</v>
      </c>
      <c r="C43" s="20">
        <v>750</v>
      </c>
      <c r="D43" s="20">
        <v>220</v>
      </c>
      <c r="E43" s="19">
        <v>750</v>
      </c>
      <c r="F43" s="3"/>
      <c r="G43" s="3"/>
    </row>
    <row r="44" ht="14.1" customHeight="1" hidden="1">
      <c r="A44" t="s" s="16">
        <v>70</v>
      </c>
      <c r="B44" t="s" s="17">
        <v>71</v>
      </c>
      <c r="C44" s="20">
        <v>2000</v>
      </c>
      <c r="D44" s="20">
        <v>3408.15</v>
      </c>
      <c r="E44" s="19">
        <v>3000</v>
      </c>
      <c r="F44" s="3"/>
      <c r="G44" s="3"/>
    </row>
    <row r="45" ht="14.1" customHeight="1" hidden="1">
      <c r="A45" t="s" s="16">
        <v>72</v>
      </c>
      <c r="B45" t="s" s="17">
        <v>73</v>
      </c>
      <c r="C45" s="20">
        <v>250</v>
      </c>
      <c r="D45" s="20">
        <v>0</v>
      </c>
      <c r="E45" s="19">
        <v>50</v>
      </c>
      <c r="F45" s="3"/>
      <c r="G45" s="3"/>
    </row>
    <row r="46" ht="14.1" customHeight="1">
      <c r="A46" s="22"/>
      <c r="B46" t="s" s="39">
        <v>74</v>
      </c>
      <c r="C46" s="40">
        <f>SUM(C43:C45)</f>
        <v>3000</v>
      </c>
      <c r="D46" s="40">
        <f>SUM(D43:D45)</f>
        <v>3628.15</v>
      </c>
      <c r="E46" s="42">
        <f>SUM(E43:E45)</f>
        <v>3800</v>
      </c>
      <c r="F46" s="3"/>
      <c r="G46" s="3"/>
    </row>
    <row r="47" ht="14.1" customHeight="1">
      <c r="A47" s="22"/>
      <c r="B47" s="26"/>
      <c r="C47" s="43"/>
      <c r="D47" s="43"/>
      <c r="E47" s="3"/>
      <c r="F47" s="3"/>
      <c r="G47" s="3"/>
    </row>
    <row r="48" ht="14.1" customHeight="1">
      <c r="A48" s="22">
        <v>5402</v>
      </c>
      <c r="B48" t="s" s="44">
        <v>75</v>
      </c>
      <c r="C48" s="20">
        <v>450</v>
      </c>
      <c r="D48" s="20">
        <v>423.42</v>
      </c>
      <c r="E48" s="19">
        <v>450</v>
      </c>
      <c r="F48" s="3"/>
      <c r="G48" s="3"/>
    </row>
    <row r="49" ht="14.1" customHeight="1">
      <c r="A49" s="21">
        <v>5402.001</v>
      </c>
      <c r="B49" t="s" s="17">
        <v>76</v>
      </c>
      <c r="C49" s="20">
        <v>2700</v>
      </c>
      <c r="D49" s="20">
        <v>3142.72</v>
      </c>
      <c r="E49" s="19">
        <v>2500</v>
      </c>
      <c r="F49" s="3"/>
      <c r="G49" s="3"/>
    </row>
    <row r="50" ht="14.1" customHeight="1">
      <c r="A50" s="21">
        <v>5402.003</v>
      </c>
      <c r="B50" t="s" s="17">
        <v>77</v>
      </c>
      <c r="C50" s="20">
        <v>600</v>
      </c>
      <c r="D50" s="20">
        <v>605.95</v>
      </c>
      <c r="E50" s="19">
        <v>600</v>
      </c>
      <c r="F50" s="3"/>
      <c r="G50" s="3"/>
    </row>
    <row r="51" ht="14.1" customHeight="1">
      <c r="A51" s="21">
        <v>5402.011</v>
      </c>
      <c r="B51" t="s" s="17">
        <v>78</v>
      </c>
      <c r="C51" s="20">
        <v>3000</v>
      </c>
      <c r="D51" s="20">
        <v>1600</v>
      </c>
      <c r="E51" s="19">
        <v>3000</v>
      </c>
      <c r="F51" s="3"/>
      <c r="G51" s="3"/>
    </row>
    <row r="52" ht="14.1" customHeight="1">
      <c r="A52" s="21">
        <v>5402.014</v>
      </c>
      <c r="B52" t="s" s="17">
        <v>79</v>
      </c>
      <c r="C52" s="20">
        <v>200</v>
      </c>
      <c r="D52" s="20">
        <v>550</v>
      </c>
      <c r="E52" s="19">
        <v>400</v>
      </c>
      <c r="F52" s="3"/>
      <c r="G52" s="3"/>
    </row>
    <row r="53" ht="14.1" customHeight="1">
      <c r="A53" s="21">
        <v>5402.016</v>
      </c>
      <c r="B53" t="s" s="17">
        <v>80</v>
      </c>
      <c r="C53" s="20">
        <v>800</v>
      </c>
      <c r="D53" s="20">
        <v>300</v>
      </c>
      <c r="E53" s="19">
        <v>800</v>
      </c>
      <c r="F53" s="3"/>
      <c r="G53" s="3"/>
    </row>
    <row r="54" ht="14.1" customHeight="1">
      <c r="A54" s="21">
        <v>5402.023</v>
      </c>
      <c r="B54" t="s" s="17">
        <v>81</v>
      </c>
      <c r="C54" s="20">
        <v>4500</v>
      </c>
      <c r="D54" s="20">
        <v>8813.120000000001</v>
      </c>
      <c r="E54" s="19">
        <v>4500</v>
      </c>
      <c r="F54" s="3"/>
      <c r="G54" s="3"/>
    </row>
    <row r="55" ht="14.1" customHeight="1">
      <c r="A55" s="21">
        <v>5402.032</v>
      </c>
      <c r="B55" t="s" s="17">
        <v>82</v>
      </c>
      <c r="C55" s="20">
        <v>2000</v>
      </c>
      <c r="D55" s="20">
        <v>4000</v>
      </c>
      <c r="E55" s="19">
        <v>5000</v>
      </c>
      <c r="F55" s="3"/>
      <c r="G55" s="3"/>
    </row>
    <row r="56" ht="14.1" customHeight="1">
      <c r="A56" s="21">
        <v>5402.04</v>
      </c>
      <c r="B56" t="s" s="17">
        <v>83</v>
      </c>
      <c r="C56" s="20">
        <v>0</v>
      </c>
      <c r="D56" s="20">
        <v>0</v>
      </c>
      <c r="E56" s="19">
        <v>4250</v>
      </c>
      <c r="F56" s="3"/>
      <c r="G56" s="3"/>
    </row>
    <row r="57" ht="14.1" customHeight="1">
      <c r="A57" s="21">
        <v>5402.041</v>
      </c>
      <c r="B57" t="s" s="17">
        <v>84</v>
      </c>
      <c r="C57" s="20">
        <v>0</v>
      </c>
      <c r="D57" s="20">
        <v>0</v>
      </c>
      <c r="E57" s="38"/>
      <c r="F57" s="3"/>
      <c r="G57" s="3"/>
    </row>
    <row r="58" ht="14.1" customHeight="1">
      <c r="A58" s="22"/>
      <c r="B58" t="s" s="45">
        <v>85</v>
      </c>
      <c r="C58" s="46">
        <f>SUM(C48:C57)</f>
        <v>14250</v>
      </c>
      <c r="D58" s="46">
        <f>SUM(D48:D57)</f>
        <v>19435.21</v>
      </c>
      <c r="E58" s="25">
        <f>SUM(E48:E57)</f>
        <v>21500</v>
      </c>
      <c r="F58" s="3"/>
      <c r="G58" s="3"/>
    </row>
    <row r="59" ht="14.1" customHeight="1">
      <c r="A59" s="22"/>
      <c r="B59" s="47"/>
      <c r="C59" s="35"/>
      <c r="D59" s="35"/>
      <c r="E59" s="3"/>
      <c r="F59" s="3"/>
      <c r="G59" s="3"/>
    </row>
    <row r="60" ht="14.1" customHeight="1" hidden="1">
      <c r="A60" s="21">
        <v>5402.005</v>
      </c>
      <c r="B60" t="s" s="17">
        <v>86</v>
      </c>
      <c r="C60" s="20">
        <v>150</v>
      </c>
      <c r="D60" s="20">
        <v>1271.74</v>
      </c>
      <c r="E60" s="19">
        <v>150</v>
      </c>
      <c r="F60" s="3"/>
      <c r="G60" s="3"/>
    </row>
    <row r="61" ht="14.1" customHeight="1" hidden="1">
      <c r="A61" s="21">
        <v>5402.006</v>
      </c>
      <c r="B61" t="s" s="17">
        <v>87</v>
      </c>
      <c r="C61" s="20">
        <v>300</v>
      </c>
      <c r="D61" s="20">
        <v>97.7</v>
      </c>
      <c r="E61" s="19">
        <v>200</v>
      </c>
      <c r="F61" s="3"/>
      <c r="G61" s="3"/>
    </row>
    <row r="62" ht="14.1" customHeight="1" hidden="1">
      <c r="A62" s="21">
        <v>5402.007</v>
      </c>
      <c r="B62" t="s" s="17">
        <v>88</v>
      </c>
      <c r="C62" s="20">
        <v>250</v>
      </c>
      <c r="D62" s="20">
        <v>75.48</v>
      </c>
      <c r="E62" s="19">
        <v>150</v>
      </c>
      <c r="F62" s="3"/>
      <c r="G62" s="3"/>
    </row>
    <row r="63" ht="14.1" customHeight="1" hidden="1">
      <c r="A63" s="21">
        <v>5402.009</v>
      </c>
      <c r="B63" t="s" s="17">
        <v>89</v>
      </c>
      <c r="C63" s="20">
        <v>2500</v>
      </c>
      <c r="D63" s="20">
        <v>8518.959999999999</v>
      </c>
      <c r="E63" s="19">
        <v>8000</v>
      </c>
      <c r="F63" s="3"/>
      <c r="G63" s="3"/>
    </row>
    <row r="64" ht="14.1" customHeight="1" hidden="1">
      <c r="A64" t="s" s="16">
        <v>90</v>
      </c>
      <c r="B64" t="s" s="17">
        <v>91</v>
      </c>
      <c r="C64" s="20">
        <v>0</v>
      </c>
      <c r="D64" s="20"/>
      <c r="E64" s="38"/>
      <c r="F64" s="3"/>
      <c r="G64" s="3"/>
    </row>
    <row r="65" ht="14.1" customHeight="1" hidden="1">
      <c r="A65" t="s" s="16">
        <v>92</v>
      </c>
      <c r="B65" t="s" s="17">
        <v>93</v>
      </c>
      <c r="C65" s="20">
        <v>0</v>
      </c>
      <c r="D65" s="20"/>
      <c r="E65" s="38"/>
      <c r="F65" s="3"/>
      <c r="G65" s="3"/>
    </row>
    <row r="66" ht="14.1" customHeight="1" hidden="1">
      <c r="A66" t="s" s="16">
        <v>94</v>
      </c>
      <c r="B66" t="s" s="17">
        <v>95</v>
      </c>
      <c r="C66" s="20">
        <v>100</v>
      </c>
      <c r="D66" s="20"/>
      <c r="E66" s="38"/>
      <c r="F66" s="3"/>
      <c r="G66" s="3"/>
    </row>
    <row r="67" ht="14.1" customHeight="1" hidden="1">
      <c r="A67" t="s" s="16">
        <v>96</v>
      </c>
      <c r="B67" t="s" s="17">
        <v>97</v>
      </c>
      <c r="C67" s="20"/>
      <c r="D67" s="20"/>
      <c r="E67" s="38"/>
      <c r="F67" s="3"/>
      <c r="G67" s="3"/>
    </row>
    <row r="68" ht="14.1" customHeight="1" hidden="1">
      <c r="A68" t="s" s="16">
        <v>98</v>
      </c>
      <c r="B68" t="s" s="17">
        <v>99</v>
      </c>
      <c r="C68" s="20"/>
      <c r="D68" s="20"/>
      <c r="E68" s="38"/>
      <c r="F68" s="3"/>
      <c r="G68" s="3"/>
    </row>
    <row r="69" ht="14.1" customHeight="1" hidden="1">
      <c r="A69" s="21">
        <v>5402.029</v>
      </c>
      <c r="B69" t="s" s="17">
        <v>100</v>
      </c>
      <c r="C69" s="20">
        <v>3500</v>
      </c>
      <c r="D69" s="20">
        <v>3126.35</v>
      </c>
      <c r="E69" s="19">
        <v>3000</v>
      </c>
      <c r="F69" s="3"/>
      <c r="G69" s="3"/>
    </row>
    <row r="70" ht="14.1" customHeight="1" hidden="1">
      <c r="A70" s="21">
        <v>5402.031</v>
      </c>
      <c r="B70" t="s" s="17">
        <v>101</v>
      </c>
      <c r="C70" s="20">
        <v>100</v>
      </c>
      <c r="D70" s="20">
        <v>96.70999999999999</v>
      </c>
      <c r="E70" s="19">
        <v>100</v>
      </c>
      <c r="F70" s="3"/>
      <c r="G70" s="3"/>
    </row>
    <row r="71" ht="14.1" customHeight="1" hidden="1">
      <c r="A71" s="21">
        <v>5402.035</v>
      </c>
      <c r="B71" t="s" s="17">
        <v>102</v>
      </c>
      <c r="C71" s="20">
        <v>50</v>
      </c>
      <c r="D71" s="20">
        <v>28.2</v>
      </c>
      <c r="E71" s="19">
        <v>100</v>
      </c>
      <c r="F71" s="3"/>
      <c r="G71" s="3"/>
    </row>
    <row r="72" ht="14.1" customHeight="1" hidden="1">
      <c r="A72" s="21">
        <v>5402.036</v>
      </c>
      <c r="B72" t="s" s="17">
        <v>103</v>
      </c>
      <c r="C72" s="20">
        <v>1750</v>
      </c>
      <c r="D72" s="20">
        <v>729.1900000000001</v>
      </c>
      <c r="E72" s="19">
        <v>1500</v>
      </c>
      <c r="F72" s="3"/>
      <c r="G72" s="3"/>
    </row>
    <row r="73" ht="14.1" customHeight="1" hidden="1">
      <c r="A73" s="21">
        <v>5503.016</v>
      </c>
      <c r="B73" t="s" s="17">
        <v>104</v>
      </c>
      <c r="C73" s="20">
        <v>0</v>
      </c>
      <c r="D73" s="20">
        <v>2282.73</v>
      </c>
      <c r="E73" s="19">
        <v>0</v>
      </c>
      <c r="F73" s="3"/>
      <c r="G73" s="3"/>
    </row>
    <row r="74" ht="14.1" customHeight="1">
      <c r="A74" s="22"/>
      <c r="B74" t="s" s="39">
        <v>105</v>
      </c>
      <c r="C74" s="40">
        <f>SUM(C60:C72)-C64-C65-C66-C67-C68</f>
        <v>8600</v>
      </c>
      <c r="D74" s="40">
        <f>SUM(D60:D73)-D64-D65-D66-D67-D68</f>
        <v>16227.06</v>
      </c>
      <c r="E74" s="48">
        <f>SUM(E60:E73)</f>
        <v>13200</v>
      </c>
      <c r="F74" s="3"/>
      <c r="G74" s="3"/>
    </row>
    <row r="75" ht="14.1" customHeight="1">
      <c r="A75" s="22"/>
      <c r="B75" s="26"/>
      <c r="C75" s="49"/>
      <c r="D75" s="49"/>
      <c r="E75" s="3"/>
      <c r="F75" s="3"/>
      <c r="G75" s="3"/>
    </row>
    <row r="76" ht="14.1" customHeight="1" hidden="1">
      <c r="A76" s="21">
        <v>5403.001</v>
      </c>
      <c r="B76" t="s" s="16">
        <v>106</v>
      </c>
      <c r="C76" s="28">
        <v>1000</v>
      </c>
      <c r="D76" s="28">
        <v>938.4</v>
      </c>
      <c r="E76" s="29">
        <v>1150</v>
      </c>
      <c r="F76" s="3"/>
      <c r="G76" s="3"/>
    </row>
    <row r="77" ht="14.1" customHeight="1" hidden="1">
      <c r="A77" s="21">
        <v>5403.002</v>
      </c>
      <c r="B77" t="s" s="16">
        <v>107</v>
      </c>
      <c r="C77" s="28">
        <v>150</v>
      </c>
      <c r="D77" s="28">
        <v>176.39</v>
      </c>
      <c r="E77" s="29">
        <v>0</v>
      </c>
      <c r="F77" s="3"/>
      <c r="G77" s="3"/>
    </row>
    <row r="78" ht="14.1" customHeight="1" hidden="1">
      <c r="A78" s="21">
        <v>5403.003</v>
      </c>
      <c r="B78" t="s" s="16">
        <v>108</v>
      </c>
      <c r="C78" s="28">
        <v>700</v>
      </c>
      <c r="D78" s="28">
        <v>558.88</v>
      </c>
      <c r="E78" s="29">
        <v>700</v>
      </c>
      <c r="F78" s="3"/>
      <c r="G78" s="3"/>
    </row>
    <row r="79" ht="14.1" customHeight="1" hidden="1">
      <c r="A79" s="21">
        <v>5403.004</v>
      </c>
      <c r="B79" t="s" s="16">
        <v>109</v>
      </c>
      <c r="C79" s="28">
        <v>1200</v>
      </c>
      <c r="D79" s="28">
        <v>677.1900000000001</v>
      </c>
      <c r="E79" s="29">
        <v>1200</v>
      </c>
      <c r="F79" s="3"/>
      <c r="G79" s="3"/>
    </row>
    <row r="80" ht="14.1" customHeight="1" hidden="1">
      <c r="A80" t="s" s="16">
        <v>110</v>
      </c>
      <c r="B80" t="s" s="16">
        <v>111</v>
      </c>
      <c r="C80" s="3"/>
      <c r="D80" s="3"/>
      <c r="E80" s="3"/>
      <c r="F80" s="3"/>
      <c r="G80" s="3"/>
    </row>
    <row r="81" ht="14.1" customHeight="1" hidden="1">
      <c r="A81" s="21">
        <v>5403.006</v>
      </c>
      <c r="B81" t="s" s="16">
        <v>112</v>
      </c>
      <c r="C81" s="28">
        <v>1000</v>
      </c>
      <c r="D81" s="28">
        <v>336.43</v>
      </c>
      <c r="E81" s="29">
        <v>1000</v>
      </c>
      <c r="F81" s="3"/>
      <c r="G81" s="3"/>
    </row>
    <row r="82" ht="14.1" customHeight="1" hidden="1">
      <c r="A82" t="s" s="16">
        <v>113</v>
      </c>
      <c r="B82" t="s" s="16">
        <v>114</v>
      </c>
      <c r="C82" s="3"/>
      <c r="D82" s="3"/>
      <c r="E82" s="3"/>
      <c r="F82" s="3"/>
      <c r="G82" s="3"/>
    </row>
    <row r="83" ht="14.1" customHeight="1" hidden="1">
      <c r="A83" s="21">
        <v>5403.009</v>
      </c>
      <c r="B83" t="s" s="16">
        <v>115</v>
      </c>
      <c r="C83" s="28">
        <v>1600</v>
      </c>
      <c r="D83" s="28">
        <v>1107.9</v>
      </c>
      <c r="E83" s="29">
        <v>1500</v>
      </c>
      <c r="F83" s="3"/>
      <c r="G83" s="3"/>
    </row>
    <row r="84" ht="14.1" customHeight="1" hidden="1">
      <c r="A84" t="s" s="16">
        <v>116</v>
      </c>
      <c r="B84" t="s" s="16">
        <v>117</v>
      </c>
      <c r="C84" s="3"/>
      <c r="D84" s="3"/>
      <c r="E84" s="3"/>
      <c r="F84" s="3"/>
      <c r="G84" s="3"/>
    </row>
    <row r="85" ht="14.1" customHeight="1" hidden="1">
      <c r="A85" t="s" s="16">
        <v>118</v>
      </c>
      <c r="B85" t="s" s="16">
        <v>119</v>
      </c>
      <c r="C85" s="3"/>
      <c r="D85" s="3"/>
      <c r="E85" s="3"/>
      <c r="F85" s="3"/>
      <c r="G85" s="3"/>
    </row>
    <row r="86" ht="14.1" customHeight="1">
      <c r="A86" s="22"/>
      <c r="B86" t="s" s="45">
        <v>120</v>
      </c>
      <c r="C86" s="34">
        <f>SUM(C76:C83)-C80-C82-C84-C85</f>
        <v>5650</v>
      </c>
      <c r="D86" s="34">
        <f>SUM(D76:D83)-D80-D82-D84-D85</f>
        <v>3795.19</v>
      </c>
      <c r="E86" s="25">
        <f>SUM(E76:E83)</f>
        <v>5550</v>
      </c>
      <c r="F86" s="3"/>
      <c r="G86" s="3"/>
    </row>
    <row r="87" ht="14.1" customHeight="1">
      <c r="A87" s="22"/>
      <c r="B87" s="26"/>
      <c r="C87" s="3"/>
      <c r="D87" s="3"/>
      <c r="E87" s="3"/>
      <c r="F87" s="3"/>
      <c r="G87" s="3"/>
    </row>
    <row r="88" ht="14.1" customHeight="1" hidden="1">
      <c r="A88" s="21">
        <v>5404.001</v>
      </c>
      <c r="B88" t="s" s="16">
        <v>121</v>
      </c>
      <c r="C88" s="28">
        <v>125</v>
      </c>
      <c r="D88" s="28">
        <v>91.97</v>
      </c>
      <c r="E88" s="29">
        <v>125</v>
      </c>
      <c r="F88" s="3"/>
      <c r="G88" s="3"/>
    </row>
    <row r="89" ht="14.1" customHeight="1" hidden="1">
      <c r="A89" s="21">
        <v>5404.002</v>
      </c>
      <c r="B89" t="s" s="16">
        <v>122</v>
      </c>
      <c r="C89" s="28">
        <v>175</v>
      </c>
      <c r="D89" s="28">
        <v>0</v>
      </c>
      <c r="E89" s="29">
        <v>175</v>
      </c>
      <c r="F89" s="3"/>
      <c r="G89" s="3"/>
    </row>
    <row r="90" ht="14.1" customHeight="1" hidden="1">
      <c r="A90" s="21">
        <v>5404.003</v>
      </c>
      <c r="B90" t="s" s="16">
        <v>123</v>
      </c>
      <c r="C90" s="28">
        <v>200</v>
      </c>
      <c r="D90" s="28">
        <v>0</v>
      </c>
      <c r="E90" s="29">
        <v>200</v>
      </c>
      <c r="F90" s="3"/>
      <c r="G90" s="3"/>
    </row>
    <row r="91" ht="14.1" customHeight="1" hidden="1">
      <c r="A91" t="s" s="16">
        <v>124</v>
      </c>
      <c r="B91" t="s" s="16">
        <v>125</v>
      </c>
      <c r="C91" s="3"/>
      <c r="D91" s="3"/>
      <c r="E91" s="3"/>
      <c r="F91" s="3"/>
      <c r="G91" s="3"/>
    </row>
    <row r="92" ht="14.1" customHeight="1" hidden="1">
      <c r="A92" t="s" s="16">
        <v>126</v>
      </c>
      <c r="B92" t="s" s="16">
        <v>127</v>
      </c>
      <c r="C92" s="3"/>
      <c r="D92" s="3"/>
      <c r="E92" s="3"/>
      <c r="F92" s="3"/>
      <c r="G92" s="3"/>
    </row>
    <row r="93" ht="14.1" customHeight="1">
      <c r="A93" s="22"/>
      <c r="B93" t="s" s="45">
        <v>128</v>
      </c>
      <c r="C93" s="34">
        <f>SUM(C88:C90)-C91-C92</f>
        <v>500</v>
      </c>
      <c r="D93" s="34">
        <f>SUM(D88:D90)-D91-D92</f>
        <v>91.97</v>
      </c>
      <c r="E93" s="25">
        <f>SUM(E88:E92)</f>
        <v>500</v>
      </c>
      <c r="F93" s="3"/>
      <c r="G93" s="3"/>
    </row>
    <row r="94" ht="14.1" customHeight="1">
      <c r="A94" s="22"/>
      <c r="B94" s="26"/>
      <c r="C94" s="35"/>
      <c r="D94" s="35"/>
      <c r="E94" s="3"/>
      <c r="F94" s="3"/>
      <c r="G94" s="3"/>
    </row>
    <row r="95" ht="14.1" customHeight="1" hidden="1">
      <c r="A95" s="21">
        <v>5403.008</v>
      </c>
      <c r="B95" t="s" s="17">
        <v>129</v>
      </c>
      <c r="C95" s="20">
        <v>150</v>
      </c>
      <c r="D95" s="20">
        <v>0</v>
      </c>
      <c r="E95" s="19">
        <v>300</v>
      </c>
      <c r="F95" s="3"/>
      <c r="G95" s="3"/>
    </row>
    <row r="96" ht="14.1" customHeight="1" hidden="1">
      <c r="A96" s="21">
        <v>5405.003</v>
      </c>
      <c r="B96" t="s" s="17">
        <v>130</v>
      </c>
      <c r="C96" s="20">
        <v>500</v>
      </c>
      <c r="D96" s="20">
        <v>1335.04</v>
      </c>
      <c r="E96" s="19">
        <v>600</v>
      </c>
      <c r="F96" s="3"/>
      <c r="G96" s="3"/>
    </row>
    <row r="97" ht="14.1" customHeight="1" hidden="1">
      <c r="A97" t="s" s="16">
        <v>131</v>
      </c>
      <c r="B97" t="s" s="17">
        <v>132</v>
      </c>
      <c r="C97" s="20">
        <v>0</v>
      </c>
      <c r="D97" s="20"/>
      <c r="E97" s="38"/>
      <c r="F97" s="3"/>
      <c r="G97" s="3"/>
    </row>
    <row r="98" ht="14.1" customHeight="1" hidden="1">
      <c r="A98" s="21">
        <v>5405.008</v>
      </c>
      <c r="B98" t="s" s="17">
        <v>133</v>
      </c>
      <c r="C98" s="20">
        <v>500</v>
      </c>
      <c r="D98" s="20">
        <v>2632.05</v>
      </c>
      <c r="E98" s="19">
        <v>600</v>
      </c>
      <c r="F98" s="3"/>
      <c r="G98" s="3"/>
    </row>
    <row r="99" ht="14.1" customHeight="1" hidden="1">
      <c r="A99" s="21">
        <v>5405.009</v>
      </c>
      <c r="B99" t="s" s="17">
        <v>134</v>
      </c>
      <c r="C99" s="20">
        <v>100</v>
      </c>
      <c r="D99" s="20">
        <v>0</v>
      </c>
      <c r="E99" s="19">
        <v>0</v>
      </c>
      <c r="F99" s="3"/>
      <c r="G99" s="3"/>
    </row>
    <row r="100" ht="14.1" customHeight="1" hidden="1">
      <c r="A100" t="s" s="16">
        <v>135</v>
      </c>
      <c r="B100" t="s" s="17">
        <v>136</v>
      </c>
      <c r="C100" s="20">
        <v>0</v>
      </c>
      <c r="D100" s="20"/>
      <c r="E100" s="38"/>
      <c r="F100" s="3"/>
      <c r="G100" s="3"/>
    </row>
    <row r="101" ht="14.1" customHeight="1" hidden="1">
      <c r="A101" t="s" s="16">
        <v>137</v>
      </c>
      <c r="B101" t="s" s="17">
        <v>138</v>
      </c>
      <c r="C101" s="20">
        <v>0</v>
      </c>
      <c r="D101" s="20"/>
      <c r="E101" s="38"/>
      <c r="F101" s="3"/>
      <c r="G101" s="3"/>
    </row>
    <row r="102" ht="14.1" customHeight="1" hidden="1">
      <c r="A102" t="s" s="16">
        <v>139</v>
      </c>
      <c r="B102" t="s" s="17">
        <v>140</v>
      </c>
      <c r="C102" s="20">
        <v>150</v>
      </c>
      <c r="D102" s="20"/>
      <c r="E102" s="38"/>
      <c r="F102" s="3"/>
      <c r="G102" s="3"/>
    </row>
    <row r="103" ht="14.1" customHeight="1" hidden="1">
      <c r="A103" s="21">
        <v>5405.013</v>
      </c>
      <c r="B103" t="s" s="17">
        <v>141</v>
      </c>
      <c r="C103" s="20">
        <v>200</v>
      </c>
      <c r="D103" s="20">
        <v>0</v>
      </c>
      <c r="E103" s="19">
        <v>200</v>
      </c>
      <c r="F103" s="3"/>
      <c r="G103" s="3"/>
    </row>
    <row r="104" ht="14.1" customHeight="1" hidden="1">
      <c r="A104" s="21">
        <v>5405.014</v>
      </c>
      <c r="B104" t="s" s="17">
        <v>142</v>
      </c>
      <c r="C104" s="20">
        <v>100</v>
      </c>
      <c r="D104" s="20">
        <v>0</v>
      </c>
      <c r="E104" s="19">
        <v>0</v>
      </c>
      <c r="F104" s="3"/>
      <c r="G104" s="3"/>
    </row>
    <row r="105" ht="14.1" customHeight="1" hidden="1">
      <c r="A105" s="21">
        <v>5405.016</v>
      </c>
      <c r="B105" t="s" s="17">
        <v>143</v>
      </c>
      <c r="C105" s="20">
        <v>0</v>
      </c>
      <c r="D105" s="20">
        <v>349.34</v>
      </c>
      <c r="E105" s="19">
        <v>0</v>
      </c>
      <c r="F105" s="3"/>
      <c r="G105" s="3"/>
    </row>
    <row r="106" ht="14.1" customHeight="1">
      <c r="A106" s="22"/>
      <c r="B106" t="s" s="39">
        <v>144</v>
      </c>
      <c r="C106" s="40">
        <f>SUM(C95:C105)-C97-C100-C101-C102</f>
        <v>1550</v>
      </c>
      <c r="D106" s="40">
        <f>SUM(D95:D105)-D97-D100-D101-D102</f>
        <v>4316.43</v>
      </c>
      <c r="E106" s="48">
        <f>SUM(E95:E105)</f>
        <v>1700</v>
      </c>
      <c r="F106" s="3"/>
      <c r="G106" s="3"/>
    </row>
    <row r="107" ht="14.1" customHeight="1">
      <c r="A107" s="22"/>
      <c r="B107" s="26"/>
      <c r="C107" s="43"/>
      <c r="D107" s="43"/>
      <c r="E107" s="50"/>
      <c r="F107" s="51"/>
      <c r="G107" s="51"/>
    </row>
    <row r="108" ht="14.1" customHeight="1">
      <c r="A108" s="21">
        <v>5406.001</v>
      </c>
      <c r="B108" t="s" s="17">
        <v>145</v>
      </c>
      <c r="C108" s="20">
        <v>15000</v>
      </c>
      <c r="D108" s="20">
        <v>15075.1</v>
      </c>
      <c r="E108" s="52">
        <v>16200</v>
      </c>
      <c r="F108" s="41"/>
      <c r="G108" s="51"/>
    </row>
    <row r="109" ht="14.1" customHeight="1">
      <c r="A109" s="21">
        <v>5406.002</v>
      </c>
      <c r="B109" t="s" s="17">
        <v>146</v>
      </c>
      <c r="C109" s="20">
        <v>5500</v>
      </c>
      <c r="D109" s="20">
        <v>9409.389999999999</v>
      </c>
      <c r="E109" s="52">
        <v>5940</v>
      </c>
      <c r="F109" s="41"/>
      <c r="G109" s="51"/>
    </row>
    <row r="110" ht="14.1" customHeight="1">
      <c r="A110" s="21">
        <v>5406.003</v>
      </c>
      <c r="B110" t="s" s="17">
        <v>147</v>
      </c>
      <c r="C110" s="20">
        <v>4000</v>
      </c>
      <c r="D110" s="20">
        <v>1494.88</v>
      </c>
      <c r="E110" s="52">
        <v>4320</v>
      </c>
      <c r="F110" s="41"/>
      <c r="G110" s="51"/>
    </row>
    <row r="111" ht="14.1" customHeight="1" hidden="1">
      <c r="A111" t="s" s="16">
        <v>148</v>
      </c>
      <c r="B111" t="s" s="17">
        <v>149</v>
      </c>
      <c r="C111" s="20">
        <v>6500</v>
      </c>
      <c r="D111" s="20"/>
      <c r="E111" s="52"/>
      <c r="F111" s="41"/>
      <c r="G111" s="51"/>
    </row>
    <row r="112" ht="14.1" customHeight="1">
      <c r="A112" s="21">
        <v>5406.005</v>
      </c>
      <c r="B112" t="s" s="17">
        <v>150</v>
      </c>
      <c r="C112" s="20">
        <v>28000</v>
      </c>
      <c r="D112" s="20">
        <v>22419.09</v>
      </c>
      <c r="E112" s="52">
        <v>30240</v>
      </c>
      <c r="F112" s="41"/>
      <c r="G112" s="51"/>
    </row>
    <row r="113" ht="14.1" customHeight="1">
      <c r="A113" s="21">
        <v>5406.006</v>
      </c>
      <c r="B113" t="s" s="17">
        <v>151</v>
      </c>
      <c r="C113" s="20">
        <v>12000</v>
      </c>
      <c r="D113" s="20">
        <v>16298.79</v>
      </c>
      <c r="E113" s="52">
        <v>12960</v>
      </c>
      <c r="F113" s="41"/>
      <c r="G113" s="51"/>
    </row>
    <row r="114" ht="14.1" customHeight="1" hidden="1">
      <c r="A114" t="s" s="16">
        <v>152</v>
      </c>
      <c r="B114" t="s" s="17">
        <v>153</v>
      </c>
      <c r="C114" s="20"/>
      <c r="D114" s="20"/>
      <c r="E114" s="52"/>
      <c r="F114" s="41"/>
      <c r="G114" s="51"/>
    </row>
    <row r="115" ht="14.1" customHeight="1">
      <c r="A115" s="21">
        <v>5406.008</v>
      </c>
      <c r="B115" t="s" s="17">
        <v>154</v>
      </c>
      <c r="C115" s="20">
        <v>1750</v>
      </c>
      <c r="D115" s="20">
        <v>2145.58</v>
      </c>
      <c r="E115" s="52">
        <v>1890</v>
      </c>
      <c r="F115" s="41"/>
      <c r="G115" s="51"/>
    </row>
    <row r="116" ht="14.1" customHeight="1">
      <c r="A116" s="21">
        <v>5406.01</v>
      </c>
      <c r="B116" t="s" s="17">
        <v>155</v>
      </c>
      <c r="C116" s="20">
        <v>4000</v>
      </c>
      <c r="D116" s="20">
        <v>1010.14</v>
      </c>
      <c r="E116" s="52">
        <v>4320</v>
      </c>
      <c r="F116" s="41"/>
      <c r="G116" s="51"/>
    </row>
    <row r="117" ht="14.1" customHeight="1">
      <c r="A117" s="21">
        <v>5406.011</v>
      </c>
      <c r="B117" t="s" s="17">
        <v>156</v>
      </c>
      <c r="C117" s="20">
        <v>2500</v>
      </c>
      <c r="D117" s="20">
        <v>185.14</v>
      </c>
      <c r="E117" s="52">
        <v>2700</v>
      </c>
      <c r="F117" s="41"/>
      <c r="G117" s="51"/>
    </row>
    <row r="118" ht="14.1" customHeight="1">
      <c r="A118" s="21">
        <v>5406.012</v>
      </c>
      <c r="B118" t="s" s="17">
        <v>157</v>
      </c>
      <c r="C118" s="20">
        <v>6000</v>
      </c>
      <c r="D118" s="20">
        <v>3692.19</v>
      </c>
      <c r="E118" s="52">
        <v>6480</v>
      </c>
      <c r="F118" s="41"/>
      <c r="G118" s="51"/>
    </row>
    <row r="119" ht="14.1" customHeight="1">
      <c r="A119" s="21">
        <v>5406.022</v>
      </c>
      <c r="B119" t="s" s="17">
        <v>158</v>
      </c>
      <c r="C119" s="20">
        <v>8000</v>
      </c>
      <c r="D119" s="20">
        <v>15863.76</v>
      </c>
      <c r="E119" s="52">
        <v>8640</v>
      </c>
      <c r="F119" s="41"/>
      <c r="G119" s="51"/>
    </row>
    <row r="120" ht="14.1" customHeight="1" hidden="1">
      <c r="A120" t="s" s="16">
        <v>159</v>
      </c>
      <c r="B120" t="s" s="17">
        <v>160</v>
      </c>
      <c r="C120" s="20"/>
      <c r="D120" s="20"/>
      <c r="E120" s="52"/>
      <c r="F120" s="41"/>
      <c r="G120" s="51"/>
    </row>
    <row r="121" ht="14.1" customHeight="1">
      <c r="A121" s="21">
        <v>5406.024</v>
      </c>
      <c r="B121" t="s" s="17">
        <v>161</v>
      </c>
      <c r="C121" s="20">
        <v>750</v>
      </c>
      <c r="D121" s="20">
        <v>0</v>
      </c>
      <c r="E121" s="52">
        <v>810</v>
      </c>
      <c r="F121" s="41"/>
      <c r="G121" s="51"/>
    </row>
    <row r="122" ht="14.1" customHeight="1">
      <c r="A122" s="22"/>
      <c r="B122" t="s" s="39">
        <v>162</v>
      </c>
      <c r="C122" s="40">
        <f>SUM(C108:C119)+C121-C111-C114</f>
        <v>87500</v>
      </c>
      <c r="D122" s="40">
        <f>SUM(D108:D119)+D121-D111-D114</f>
        <v>87594.06</v>
      </c>
      <c r="E122" s="53">
        <f>SUM(E108:E121)</f>
        <v>94500</v>
      </c>
      <c r="F122" s="41"/>
      <c r="G122" s="51"/>
    </row>
    <row r="123" ht="13.5" customHeight="1">
      <c r="A123" s="22"/>
      <c r="B123" s="45"/>
      <c r="C123" s="49"/>
      <c r="D123" s="54"/>
      <c r="E123" s="55"/>
      <c r="F123" s="38"/>
      <c r="G123" s="3"/>
    </row>
    <row r="124" ht="14.1" customHeight="1" hidden="1">
      <c r="A124" t="s" s="16">
        <v>163</v>
      </c>
      <c r="B124" t="s" s="16">
        <v>164</v>
      </c>
      <c r="C124" s="3"/>
      <c r="D124" s="56"/>
      <c r="E124" s="55"/>
      <c r="F124" s="38"/>
      <c r="G124" s="3"/>
    </row>
    <row r="125" ht="14.1" customHeight="1" hidden="1">
      <c r="A125" t="s" s="16">
        <v>165</v>
      </c>
      <c r="B125" t="s" s="16">
        <v>166</v>
      </c>
      <c r="C125" s="3"/>
      <c r="D125" s="56"/>
      <c r="E125" s="55"/>
      <c r="F125" s="38"/>
      <c r="G125" s="3"/>
    </row>
    <row r="126" ht="14.1" customHeight="1" hidden="1">
      <c r="A126" t="s" s="16">
        <v>167</v>
      </c>
      <c r="B126" t="s" s="17">
        <v>168</v>
      </c>
      <c r="C126" s="57">
        <v>100</v>
      </c>
      <c r="D126" s="57"/>
      <c r="E126" s="55"/>
      <c r="F126" s="38"/>
      <c r="G126" s="3"/>
    </row>
    <row r="127" ht="14.1" customHeight="1">
      <c r="A127" s="22"/>
      <c r="B127" t="s" s="33">
        <v>169</v>
      </c>
      <c r="C127" s="25">
        <v>38700</v>
      </c>
      <c r="D127" s="58">
        <v>46891.62</v>
      </c>
      <c r="E127" s="53">
        <v>32950</v>
      </c>
      <c r="F127" s="38"/>
      <c r="G127" s="3"/>
    </row>
    <row r="128" ht="14.1" customHeight="1">
      <c r="A128" s="2"/>
      <c r="B128" t="s" s="33">
        <v>170</v>
      </c>
      <c r="C128" s="25">
        <v>35750</v>
      </c>
      <c r="D128" s="58">
        <v>47994.54</v>
      </c>
      <c r="E128" s="53">
        <v>39740</v>
      </c>
      <c r="F128" s="38"/>
      <c r="G128" s="3"/>
    </row>
    <row r="129" ht="14.1" customHeight="1">
      <c r="A129" s="2"/>
      <c r="B129" t="s" s="33">
        <v>171</v>
      </c>
      <c r="C129" s="25">
        <v>540996</v>
      </c>
      <c r="D129" s="58">
        <v>525154.89</v>
      </c>
      <c r="E129" s="53">
        <v>458066.99</v>
      </c>
      <c r="F129" s="38"/>
      <c r="G129" s="3"/>
    </row>
    <row r="130" ht="14.1" customHeight="1">
      <c r="A130" s="2"/>
      <c r="B130" s="33"/>
      <c r="C130" s="25"/>
      <c r="D130" s="58"/>
      <c r="E130" s="53"/>
      <c r="F130" s="38"/>
      <c r="G130" s="3"/>
    </row>
    <row r="131" ht="14.1" customHeight="1">
      <c r="A131" s="2"/>
      <c r="B131" t="s" s="59">
        <v>172</v>
      </c>
      <c r="C131" s="60">
        <f>C30+C41+C46+C58+C74+C86+C93+C106+C122+C127+C128+C129</f>
        <v>774821</v>
      </c>
      <c r="D131" s="60">
        <f>D30+D41+D46+D58+D74+D86+D93+D106+D122+D127+D128+D129</f>
        <v>787853.0600000001</v>
      </c>
      <c r="E131" s="61">
        <f>E30+E41+E46+E58+E74+E86+E93+E106+E122+E127+E128+E129</f>
        <v>708331.99</v>
      </c>
      <c r="F131" s="3"/>
      <c r="G131" s="3"/>
    </row>
    <row r="132" ht="14.1" customHeight="1">
      <c r="A132" s="2"/>
      <c r="B132" s="33"/>
      <c r="C132" s="60"/>
      <c r="D132" s="62"/>
      <c r="E132" s="63"/>
      <c r="F132" s="3"/>
      <c r="G132" s="3"/>
    </row>
    <row r="133" ht="14.1" customHeight="1">
      <c r="A133" s="2"/>
      <c r="B133" t="s" s="64">
        <v>173</v>
      </c>
      <c r="C133" s="65">
        <f>C13-C131</f>
        <v>0</v>
      </c>
      <c r="D133" s="65">
        <f>D13-D131</f>
        <v>0</v>
      </c>
      <c r="E133" s="65">
        <f>E13-E131</f>
        <v>0</v>
      </c>
      <c r="F133" s="3"/>
      <c r="G133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